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STACSD\Company-Files\Chris\Accounting\Budgets\"/>
    </mc:Choice>
  </mc:AlternateContent>
  <xr:revisionPtr revIDLastSave="0" documentId="13_ncr:1_{28069487-F743-4D67-ADC5-DB25BE097832}" xr6:coauthVersionLast="47" xr6:coauthVersionMax="47" xr10:uidLastSave="{00000000-0000-0000-0000-000000000000}"/>
  <bookViews>
    <workbookView xWindow="-120" yWindow="-120" windowWidth="29040" windowHeight="15720" xr2:uid="{3BADA548-E17B-4F19-8B6D-863435093DE3}"/>
  </bookViews>
  <sheets>
    <sheet name="Jun 22" sheetId="22" r:id="rId1"/>
    <sheet name="6-15-22" sheetId="21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'6-15-22'!$A:$G,'6-15-22'!$1:$1</definedName>
    <definedName name="_xlnm.Print_Titles" localSheetId="0">'Jun 22'!$A:$G,'Jun 22'!$1:$1</definedName>
    <definedName name="QB_COLUMN_59200" localSheetId="1" hidden="1">'6-15-22'!$H$1</definedName>
    <definedName name="QB_COLUMN_59200" localSheetId="0" hidden="1">'Jun 22'!$H$1</definedName>
    <definedName name="QB_COLUMN_63620" localSheetId="1" hidden="1">'6-15-22'!$J$1</definedName>
    <definedName name="QB_COLUMN_63620" localSheetId="0" hidden="1">'Jun 22'!$J$1</definedName>
    <definedName name="QB_COLUMN_64430" localSheetId="1" hidden="1">'6-15-22'!#REF!</definedName>
    <definedName name="QB_COLUMN_64430" localSheetId="0" hidden="1">'Jun 22'!#REF!</definedName>
    <definedName name="QB_COLUMN_76210" localSheetId="1" hidden="1">'6-15-22'!$I$1</definedName>
    <definedName name="QB_COLUMN_76210" localSheetId="0" hidden="1">'Jun 22'!$I$1</definedName>
    <definedName name="QB_DATA_0" localSheetId="1" hidden="1">'6-15-22'!$5:$5,'6-15-22'!$6:$6,'6-15-22'!$7:$7,'6-15-22'!$8:$8,'6-15-22'!$9:$9,'6-15-22'!$10:$10,'6-15-22'!#REF!,'6-15-22'!$12:$12,'6-15-22'!$13:$13,'6-15-22'!$14:$14,'6-15-22'!#REF!,'6-15-22'!$15:$15,'6-15-22'!$17:$17,'6-15-22'!$18:$18,'6-15-22'!$20:$20,'6-15-22'!#REF!</definedName>
    <definedName name="QB_DATA_0" localSheetId="0" hidden="1">'Jun 22'!$5:$5,'Jun 22'!$6:$6,'Jun 22'!$7:$7,'Jun 22'!$8:$8,'Jun 22'!$9:$9,'Jun 22'!$10:$10,'Jun 22'!$12:$12,'Jun 22'!$13:$13,'Jun 22'!$14:$14,'Jun 22'!#REF!,'Jun 22'!$15:$15,'Jun 22'!$17:$17,'Jun 22'!$18:$18,'Jun 22'!$20:$20,'Jun 22'!#REF!,'Jun 22'!#REF!</definedName>
    <definedName name="QB_DATA_1" localSheetId="1" hidden="1">'6-15-22'!#REF!,'6-15-22'!#REF!,'6-15-22'!$25:$25,'6-15-22'!$26:$26,'6-15-22'!$27:$27,'6-15-22'!$28:$28,'6-15-22'!$31:$31,'6-15-22'!$32:$32,'6-15-22'!$33:$33,'6-15-22'!$34:$34,'6-15-22'!$35:$35,'6-15-22'!$36:$36,'6-15-22'!$37:$37,'6-15-22'!$38:$38,'6-15-22'!$41:$41,'6-15-22'!$42:$42</definedName>
    <definedName name="QB_DATA_1" localSheetId="0" hidden="1">'Jun 22'!#REF!,'Jun 22'!$25:$25,'Jun 22'!$26:$26,'Jun 22'!$27:$27,'Jun 22'!$28:$28,'Jun 22'!$31:$31,'Jun 22'!$32:$32,'Jun 22'!$33:$33,'Jun 22'!$34:$34,'Jun 22'!$35:$35,'Jun 22'!$36:$36,'Jun 22'!$37:$37,'Jun 22'!$38:$38,'Jun 22'!$41:$41,'Jun 22'!$42:$42,'Jun 22'!$43:$43</definedName>
    <definedName name="QB_DATA_2" localSheetId="1" hidden="1">'6-15-22'!$43:$43,'6-15-22'!$44:$44,'6-15-22'!$45:$45,'6-15-22'!$48:$48,'6-15-22'!$49:$49,'6-15-22'!$50:$50,'6-15-22'!$51:$51,'6-15-22'!$52:$52,'6-15-22'!$55:$55,'6-15-22'!$56:$56,'6-15-22'!$57:$57,'6-15-22'!$58:$58,'6-15-22'!$62:$62,'6-15-22'!$63:$63,'6-15-22'!$64:$64,'6-15-22'!$65:$65</definedName>
    <definedName name="QB_DATA_2" localSheetId="0" hidden="1">'Jun 22'!$44:$44,'Jun 22'!$45:$45,'Jun 22'!$48:$48,'Jun 22'!$49:$49,'Jun 22'!$50:$50,'Jun 22'!$51:$51,'Jun 22'!$52:$52,'Jun 22'!$55:$55,'Jun 22'!$56:$56,'Jun 22'!$57:$57,'Jun 22'!$58:$58,'Jun 22'!#REF!,'Jun 22'!$61:$61,'Jun 22'!$62:$62,'Jun 22'!$63:$63,'Jun 22'!$64:$64</definedName>
    <definedName name="QB_DATA_3" localSheetId="1" hidden="1">'6-15-22'!$66:$66,'6-15-22'!$67:$67,'6-15-22'!$70:$70,'6-15-22'!$71:$71,'6-15-22'!$72:$72,'6-15-22'!$73:$73,'6-15-22'!$77:$77,'6-15-22'!$80:$80,'6-15-22'!$81:$81,'6-15-22'!$82:$82,'6-15-22'!$83:$83,'6-15-22'!$84:$84,'6-15-22'!$85:$85,'6-15-22'!$88:$88,'6-15-22'!$89:$89,'6-15-22'!$90:$90</definedName>
    <definedName name="QB_DATA_3" localSheetId="0" hidden="1">'Jun 22'!$65:$65,'Jun 22'!$66:$66,'Jun 22'!$69:$69,'Jun 22'!$70:$70,'Jun 22'!$71:$71,'Jun 22'!$72:$72,'Jun 22'!$76:$76,'Jun 22'!$79:$79,'Jun 22'!$80:$80,'Jun 22'!$81:$81,'Jun 22'!$82:$82,'Jun 22'!$83:$83,'Jun 22'!$84:$84,'Jun 22'!$87:$87,'Jun 22'!$88:$88,'Jun 22'!$89:$89</definedName>
    <definedName name="QB_DATA_4" localSheetId="1" hidden="1">'6-15-22'!$91:$91,'6-15-22'!$92:$92,'6-15-22'!$93:$93,'6-15-22'!$95:$95,'6-15-22'!$96:$96,'6-15-22'!#REF!,'6-15-22'!#REF!,'6-15-22'!#REF!,'6-15-22'!#REF!,'6-15-22'!#REF!,'6-15-22'!#REF!,'6-15-22'!#REF!,'6-15-22'!#REF!,'6-15-22'!$99:$99,'6-15-22'!$100:$100,'6-15-22'!$101:$101</definedName>
    <definedName name="QB_DATA_4" localSheetId="0" hidden="1">'Jun 22'!$90:$90,'Jun 22'!$91:$91,'Jun 22'!$92:$92,'Jun 22'!$94:$94,'Jun 22'!$95:$95,'Jun 22'!#REF!,'Jun 22'!#REF!,'Jun 22'!#REF!,'Jun 22'!#REF!,'Jun 22'!#REF!,'Jun 22'!#REF!,'Jun 22'!#REF!,'Jun 22'!#REF!,'Jun 22'!$98:$98,'Jun 22'!$99:$99,'Jun 22'!$100:$100</definedName>
    <definedName name="QB_DATA_5" localSheetId="1" hidden="1">'6-15-22'!$102:$102,'6-15-22'!$105:$105,'6-15-22'!$106:$106,'6-15-22'!$107:$107,'6-15-22'!$110:$110,'6-15-22'!$111:$111,'6-15-22'!$112:$112,'6-15-22'!$113:$113,'6-15-22'!$114:$114,'6-15-22'!$115:$115,'6-15-22'!$116:$116,'6-15-22'!$117:$117,'6-15-22'!$118:$118,'6-15-22'!$119:$119,'6-15-22'!$120:$120,'6-15-22'!$121:$121</definedName>
    <definedName name="QB_DATA_5" localSheetId="0" hidden="1">'Jun 22'!$101:$101,'Jun 22'!$104:$104,'Jun 22'!$105:$105,'Jun 22'!$106:$106,'Jun 22'!$109:$109,'Jun 22'!$110:$110,'Jun 22'!$111:$111,'Jun 22'!$112:$112,'Jun 22'!$113:$113,'Jun 22'!$114:$114,'Jun 22'!$115:$115,'Jun 22'!$116:$116,'Jun 22'!$117:$117,'Jun 22'!$118:$118,'Jun 22'!$119:$119,'Jun 22'!$120:$120</definedName>
    <definedName name="QB_DATA_6" localSheetId="1" hidden="1">'6-15-22'!#REF!,'6-15-22'!$123:$123,'6-15-22'!$124:$124,'6-15-22'!$126:$126,'6-15-22'!$127:$127,'6-15-22'!$128:$128,'6-15-22'!$129:$129,'6-15-22'!$131:$131,'6-15-22'!$132:$132,'6-15-22'!$133:$133,'6-15-22'!$134:$134,'6-15-22'!#REF!,'6-15-22'!$135:$135,'6-15-22'!#REF!</definedName>
    <definedName name="QB_DATA_6" localSheetId="0" hidden="1">'Jun 22'!#REF!,'Jun 22'!$122:$122,'Jun 22'!$123:$123,'Jun 22'!$125:$125,'Jun 22'!$126:$126,'Jun 22'!$127:$127,'Jun 22'!$128:$128,'Jun 22'!$130:$130,'Jun 22'!$131:$131,'Jun 22'!$132:$132,'Jun 22'!$133:$133,'Jun 22'!#REF!,'Jun 22'!$134:$134</definedName>
    <definedName name="QB_FORMULA_0" localSheetId="1" hidden="1">'6-15-22'!$J$5,'6-15-22'!#REF!,'6-15-22'!$J$6,'6-15-22'!#REF!,'6-15-22'!$J$7,'6-15-22'!#REF!,'6-15-22'!$J$8,'6-15-22'!#REF!,'6-15-22'!$J$9,'6-15-22'!#REF!,'6-15-22'!$J$10,'6-15-22'!#REF!,'6-15-22'!$H$11,'6-15-22'!$I$11,'6-15-22'!$J$11,'6-15-22'!#REF!</definedName>
    <definedName name="QB_FORMULA_0" localSheetId="0" hidden="1">'Jun 22'!$J$5,'Jun 22'!#REF!,'Jun 22'!$J$6,'Jun 22'!#REF!,'Jun 22'!$J$7,'Jun 22'!#REF!,'Jun 22'!$J$8,'Jun 22'!#REF!,'Jun 22'!$J$9,'Jun 22'!#REF!,'Jun 22'!$J$10,'Jun 22'!#REF!,'Jun 22'!$H$11,'Jun 22'!$I$11,'Jun 22'!$J$11,'Jun 22'!#REF!</definedName>
    <definedName name="QB_FORMULA_1" localSheetId="1" hidden="1">'6-15-22'!$J$12,'6-15-22'!#REF!,'6-15-22'!$J$13,'6-15-22'!#REF!,'6-15-22'!$J$14,'6-15-22'!#REF!,'6-15-22'!#REF!,'6-15-22'!#REF!,'6-15-22'!$J$15,'6-15-22'!#REF!,'6-15-22'!$J$17,'6-15-22'!#REF!,'6-15-22'!$J$18,'6-15-22'!#REF!,'6-15-22'!$H$19,'6-15-22'!$I$19</definedName>
    <definedName name="QB_FORMULA_1" localSheetId="0" hidden="1">'Jun 22'!$J$12,'Jun 22'!#REF!,'Jun 22'!$J$13,'Jun 22'!#REF!,'Jun 22'!$J$14,'Jun 22'!#REF!,'Jun 22'!#REF!,'Jun 22'!#REF!,'Jun 22'!$J$15,'Jun 22'!#REF!,'Jun 22'!$J$17,'Jun 22'!#REF!,'Jun 22'!$J$18,'Jun 22'!#REF!,'Jun 22'!$H$19,'Jun 22'!$I$19</definedName>
    <definedName name="QB_FORMULA_10" localSheetId="1" hidden="1">'6-15-22'!$J$82,'6-15-22'!#REF!,'6-15-22'!$J$83,'6-15-22'!#REF!,'6-15-22'!$J$84,'6-15-22'!#REF!,'6-15-22'!$J$85,'6-15-22'!#REF!,'6-15-22'!$H$86,'6-15-22'!$I$86,'6-15-22'!$J$86,'6-15-22'!#REF!,'6-15-22'!$J$88,'6-15-22'!#REF!,'6-15-22'!$J$89,'6-15-22'!#REF!</definedName>
    <definedName name="QB_FORMULA_10" localSheetId="0" hidden="1">'Jun 22'!$J$81,'Jun 22'!#REF!,'Jun 22'!$J$82,'Jun 22'!#REF!,'Jun 22'!$J$83,'Jun 22'!#REF!,'Jun 22'!$J$84,'Jun 22'!#REF!,'Jun 22'!$H$85,'Jun 22'!$I$85,'Jun 22'!$J$85,'Jun 22'!#REF!,'Jun 22'!$J$87,'Jun 22'!#REF!,'Jun 22'!$J$88,'Jun 22'!#REF!</definedName>
    <definedName name="QB_FORMULA_11" localSheetId="1" hidden="1">'6-15-22'!$J$90,'6-15-22'!#REF!,'6-15-22'!$J$91,'6-15-22'!#REF!,'6-15-22'!$J$92,'6-15-22'!#REF!,'6-15-22'!$J$93,'6-15-22'!#REF!,'6-15-22'!$H$94,'6-15-22'!$I$94,'6-15-22'!$J$94,'6-15-22'!#REF!,'6-15-22'!$J$95,'6-15-22'!#REF!,'6-15-22'!$J$96,'6-15-22'!#REF!</definedName>
    <definedName name="QB_FORMULA_11" localSheetId="0" hidden="1">'Jun 22'!$J$89,'Jun 22'!#REF!,'Jun 22'!$J$90,'Jun 22'!#REF!,'Jun 22'!$J$91,'Jun 22'!#REF!,'Jun 22'!$J$92,'Jun 22'!#REF!,'Jun 22'!$H$93,'Jun 22'!$I$93,'Jun 22'!$J$93,'Jun 22'!#REF!,'Jun 22'!$J$94,'Jun 22'!#REF!,'Jun 22'!$J$95,'Jun 22'!#REF!</definedName>
    <definedName name="QB_FORMULA_12" localSheetId="1" hidden="1">'6-15-22'!$H$97,'6-15-22'!$I$97,'6-15-22'!$J$97,'6-15-22'!#REF!,'6-15-22'!#REF!,'6-15-22'!#REF!,'6-15-22'!#REF!,'6-15-22'!#REF!,'6-15-22'!#REF!,'6-15-22'!#REF!,'6-15-22'!#REF!,'6-15-22'!#REF!,'6-15-22'!#REF!,'6-15-22'!#REF!,'6-15-22'!#REF!,'6-15-22'!#REF!</definedName>
    <definedName name="QB_FORMULA_12" localSheetId="0" hidden="1">'Jun 22'!$H$96,'Jun 22'!$I$96,'Jun 22'!$J$96,'Jun 22'!#REF!,'Jun 22'!#REF!,'Jun 22'!#REF!,'Jun 22'!#REF!,'Jun 22'!#REF!,'Jun 22'!#REF!,'Jun 22'!#REF!,'Jun 22'!#REF!,'Jun 22'!#REF!,'Jun 22'!#REF!,'Jun 22'!#REF!,'Jun 22'!#REF!,'Jun 22'!#REF!</definedName>
    <definedName name="QB_FORMULA_13" localSheetId="1" hidden="1">'6-15-22'!#REF!,'6-15-22'!#REF!,'6-15-22'!#REF!,'6-15-22'!#REF!,'6-15-22'!#REF!,'6-15-22'!#REF!,'6-15-22'!#REF!,'6-15-22'!#REF!,'6-15-22'!$J$99,'6-15-22'!#REF!,'6-15-22'!$J$100,'6-15-22'!#REF!,'6-15-22'!$J$101,'6-15-22'!#REF!,'6-15-22'!$J$102,'6-15-22'!#REF!</definedName>
    <definedName name="QB_FORMULA_13" localSheetId="0" hidden="1">'Jun 22'!#REF!,'Jun 22'!#REF!,'Jun 22'!#REF!,'Jun 22'!#REF!,'Jun 22'!#REF!,'Jun 22'!#REF!,'Jun 22'!#REF!,'Jun 22'!#REF!,'Jun 22'!$J$98,'Jun 22'!#REF!,'Jun 22'!$J$99,'Jun 22'!#REF!,'Jun 22'!$J$100,'Jun 22'!#REF!,'Jun 22'!$J$101,'Jun 22'!#REF!</definedName>
    <definedName name="QB_FORMULA_14" localSheetId="1" hidden="1">'6-15-22'!$H$103,'6-15-22'!$I$103,'6-15-22'!$J$103,'6-15-22'!#REF!,'6-15-22'!$J$105,'6-15-22'!#REF!,'6-15-22'!$J$106,'6-15-22'!#REF!,'6-15-22'!$J$107,'6-15-22'!#REF!,'6-15-22'!$H$108,'6-15-22'!$I$108,'6-15-22'!$J$108,'6-15-22'!#REF!,'6-15-22'!$J$111,'6-15-22'!#REF!</definedName>
    <definedName name="QB_FORMULA_14" localSheetId="0" hidden="1">'Jun 22'!$H$102,'Jun 22'!$I$102,'Jun 22'!$J$102,'Jun 22'!#REF!,'Jun 22'!$J$104,'Jun 22'!#REF!,'Jun 22'!$J$105,'Jun 22'!#REF!,'Jun 22'!$J$106,'Jun 22'!#REF!,'Jun 22'!$H$107,'Jun 22'!$I$107,'Jun 22'!$J$107,'Jun 22'!#REF!,'Jun 22'!$J$109,'Jun 22'!#REF!</definedName>
    <definedName name="QB_FORMULA_15" localSheetId="1" hidden="1">'6-15-22'!$J$112,'6-15-22'!#REF!,'6-15-22'!$J$113,'6-15-22'!#REF!,'6-15-22'!$J$114,'6-15-22'!#REF!,'6-15-22'!$J$115,'6-15-22'!#REF!,'6-15-22'!$J$116,'6-15-22'!#REF!,'6-15-22'!$J$117,'6-15-22'!#REF!,'6-15-22'!$J$118,'6-15-22'!#REF!,'6-15-22'!$J$119,'6-15-22'!#REF!</definedName>
    <definedName name="QB_FORMULA_15" localSheetId="0" hidden="1">'Jun 22'!$J$110,'Jun 22'!#REF!,'Jun 22'!$J$111,'Jun 22'!#REF!,'Jun 22'!$J$112,'Jun 22'!#REF!,'Jun 22'!$J$113,'Jun 22'!#REF!,'Jun 22'!$J$114,'Jun 22'!#REF!,'Jun 22'!$J$115,'Jun 22'!#REF!,'Jun 22'!$J$116,'Jun 22'!#REF!,'Jun 22'!$J$117,'Jun 22'!#REF!</definedName>
    <definedName name="QB_FORMULA_16" localSheetId="1" hidden="1">'6-15-22'!$J$120,'6-15-22'!#REF!,'6-15-22'!$J$121,'6-15-22'!#REF!,'6-15-22'!$H$122,'6-15-22'!$I$122,'6-15-22'!$J$122,'6-15-22'!#REF!,'6-15-22'!#REF!,'6-15-22'!#REF!,'6-15-22'!$J$123,'6-15-22'!#REF!,'6-15-22'!$J$124,'6-15-22'!#REF!,'6-15-22'!$J$126,'6-15-22'!#REF!</definedName>
    <definedName name="QB_FORMULA_16" localSheetId="0" hidden="1">'Jun 22'!$J$118,'Jun 22'!#REF!,'Jun 22'!$J$119,'Jun 22'!#REF!,'Jun 22'!$J$120,'Jun 22'!#REF!,'Jun 22'!$H$121,'Jun 22'!$I$121,'Jun 22'!$J$121,'Jun 22'!#REF!,'Jun 22'!#REF!,'Jun 22'!#REF!,'Jun 22'!$J$122,'Jun 22'!#REF!,'Jun 22'!$J$123,'Jun 22'!#REF!</definedName>
    <definedName name="QB_FORMULA_17" localSheetId="1" hidden="1">'6-15-22'!$J$127,'6-15-22'!#REF!,'6-15-22'!$J$128,'6-15-22'!#REF!,'6-15-22'!$J$129,'6-15-22'!#REF!,'6-15-22'!$H$130,'6-15-22'!$I$130,'6-15-22'!$J$130,'6-15-22'!#REF!,'6-15-22'!$J$131,'6-15-22'!#REF!,'6-15-22'!$J$132,'6-15-22'!#REF!,'6-15-22'!$J$133,'6-15-22'!#REF!</definedName>
    <definedName name="QB_FORMULA_17" localSheetId="0" hidden="1">'Jun 22'!$J$125,'Jun 22'!#REF!,'Jun 22'!$J$126,'Jun 22'!#REF!,'Jun 22'!$J$127,'Jun 22'!#REF!,'Jun 22'!$J$128,'Jun 22'!#REF!,'Jun 22'!$H$129,'Jun 22'!$I$129,'Jun 22'!$J$129,'Jun 22'!#REF!,'Jun 22'!$J$130,'Jun 22'!#REF!,'Jun 22'!$J$131,'Jun 22'!#REF!</definedName>
    <definedName name="QB_FORMULA_18" localSheetId="1" hidden="1">'6-15-22'!$J$134,'6-15-22'!#REF!,'6-15-22'!#REF!,'6-15-22'!#REF!,'6-15-22'!$J$135,'6-15-22'!#REF!,'6-15-22'!$H$136,'6-15-22'!$I$136,'6-15-22'!$J$136,'6-15-22'!#REF!,'6-15-22'!$H$137,'6-15-22'!$I$137,'6-15-22'!$J$137,'6-15-22'!#REF!,'6-15-22'!#REF!,'6-15-22'!#REF!</definedName>
    <definedName name="QB_FORMULA_18" localSheetId="0" hidden="1">'Jun 22'!$J$132,'Jun 22'!#REF!,'Jun 22'!$J$133,'Jun 22'!#REF!,'Jun 22'!#REF!,'Jun 22'!#REF!,'Jun 22'!$J$134,'Jun 22'!#REF!,'Jun 22'!$H$135,'Jun 22'!$I$135,'Jun 22'!$J$135,'Jun 22'!#REF!,'Jun 22'!$H$136,'Jun 22'!$I$136,'Jun 22'!$J$136,'Jun 22'!#REF!</definedName>
    <definedName name="QB_FORMULA_19" localSheetId="1" hidden="1">'6-15-22'!#REF!,'6-15-22'!#REF!,'6-15-22'!#REF!,'6-15-22'!#REF!</definedName>
    <definedName name="QB_FORMULA_19" localSheetId="0" hidden="1">'Jun 22'!$H$137,'Jun 22'!$I$137,'Jun 22'!$J$137,'Jun 22'!#REF!</definedName>
    <definedName name="QB_FORMULA_2" localSheetId="1" hidden="1">'6-15-22'!$J$19,'6-15-22'!#REF!,'6-15-22'!$J$20,'6-15-22'!#REF!,'6-15-22'!#REF!,'6-15-22'!#REF!,'6-15-22'!#REF!,'6-15-22'!#REF!,'6-15-22'!$H$21,'6-15-22'!$I$21,'6-15-22'!$J$21,'6-15-22'!#REF!,'6-15-22'!$H$22,'6-15-22'!$I$22,'6-15-22'!$J$22,'6-15-22'!#REF!</definedName>
    <definedName name="QB_FORMULA_2" localSheetId="0" hidden="1">'Jun 22'!$J$19,'Jun 22'!#REF!,'Jun 22'!$J$20,'Jun 22'!#REF!,'Jun 22'!#REF!,'Jun 22'!#REF!,'Jun 22'!#REF!,'Jun 22'!#REF!,'Jun 22'!$H$21,'Jun 22'!$I$21,'Jun 22'!$J$21,'Jun 22'!#REF!,'Jun 22'!$H$22,'Jun 22'!$I$22,'Jun 22'!$J$22,'Jun 22'!#REF!</definedName>
    <definedName name="QB_FORMULA_3" localSheetId="1" hidden="1">'6-15-22'!#REF!,'6-15-22'!#REF!,'6-15-22'!$J$25,'6-15-22'!#REF!,'6-15-22'!$J$26,'6-15-22'!#REF!,'6-15-22'!$J$27,'6-15-22'!#REF!,'6-15-22'!$J$28,'6-15-22'!#REF!,'6-15-22'!$H$29,'6-15-22'!$I$29,'6-15-22'!$J$29,'6-15-22'!#REF!,'6-15-22'!$J$31,'6-15-22'!#REF!</definedName>
    <definedName name="QB_FORMULA_3" localSheetId="0" hidden="1">'Jun 22'!#REF!,'Jun 22'!#REF!,'Jun 22'!$J$25,'Jun 22'!#REF!,'Jun 22'!$J$26,'Jun 22'!#REF!,'Jun 22'!$J$27,'Jun 22'!#REF!,'Jun 22'!$J$28,'Jun 22'!#REF!,'Jun 22'!$H$29,'Jun 22'!$I$29,'Jun 22'!$J$29,'Jun 22'!#REF!,'Jun 22'!$J$31,'Jun 22'!#REF!</definedName>
    <definedName name="QB_FORMULA_4" localSheetId="1" hidden="1">'6-15-22'!$J$32,'6-15-22'!#REF!,'6-15-22'!$J$33,'6-15-22'!#REF!,'6-15-22'!$J$34,'6-15-22'!#REF!,'6-15-22'!$J$35,'6-15-22'!#REF!,'6-15-22'!$J$36,'6-15-22'!#REF!,'6-15-22'!$J$37,'6-15-22'!#REF!,'6-15-22'!$J$38,'6-15-22'!#REF!,'6-15-22'!$H$39,'6-15-22'!$I$39</definedName>
    <definedName name="QB_FORMULA_4" localSheetId="0" hidden="1">'Jun 22'!$J$32,'Jun 22'!#REF!,'Jun 22'!$J$33,'Jun 22'!#REF!,'Jun 22'!$J$34,'Jun 22'!#REF!,'Jun 22'!$J$35,'Jun 22'!#REF!,'Jun 22'!$J$36,'Jun 22'!#REF!,'Jun 22'!$J$37,'Jun 22'!#REF!,'Jun 22'!$J$38,'Jun 22'!#REF!,'Jun 22'!$H$39,'Jun 22'!$I$39</definedName>
    <definedName name="QB_FORMULA_5" localSheetId="1" hidden="1">'6-15-22'!$J$39,'6-15-22'!#REF!,'6-15-22'!$J$41,'6-15-22'!#REF!,'6-15-22'!$J$42,'6-15-22'!#REF!,'6-15-22'!$J$43,'6-15-22'!#REF!,'6-15-22'!$J$44,'6-15-22'!#REF!,'6-15-22'!$J$45,'6-15-22'!#REF!,'6-15-22'!$H$46,'6-15-22'!$I$46,'6-15-22'!$J$46,'6-15-22'!#REF!</definedName>
    <definedName name="QB_FORMULA_5" localSheetId="0" hidden="1">'Jun 22'!$J$39,'Jun 22'!#REF!,'Jun 22'!$J$41,'Jun 22'!#REF!,'Jun 22'!$J$42,'Jun 22'!#REF!,'Jun 22'!$J$43,'Jun 22'!#REF!,'Jun 22'!$J$44,'Jun 22'!#REF!,'Jun 22'!$J$45,'Jun 22'!#REF!,'Jun 22'!$H$46,'Jun 22'!$I$46,'Jun 22'!$J$46,'Jun 22'!#REF!</definedName>
    <definedName name="QB_FORMULA_6" localSheetId="1" hidden="1">'6-15-22'!$J$48,'6-15-22'!#REF!,'6-15-22'!$J$49,'6-15-22'!#REF!,'6-15-22'!$J$50,'6-15-22'!#REF!,'6-15-22'!$J$51,'6-15-22'!#REF!,'6-15-22'!$J$52,'6-15-22'!#REF!,'6-15-22'!$H$53,'6-15-22'!$I$53,'6-15-22'!$J$53,'6-15-22'!#REF!,'6-15-22'!$J$55,'6-15-22'!#REF!</definedName>
    <definedName name="QB_FORMULA_6" localSheetId="0" hidden="1">'Jun 22'!$J$48,'Jun 22'!#REF!,'Jun 22'!$J$49,'Jun 22'!#REF!,'Jun 22'!$J$50,'Jun 22'!#REF!,'Jun 22'!$J$51,'Jun 22'!#REF!,'Jun 22'!$J$52,'Jun 22'!#REF!,'Jun 22'!$H$53,'Jun 22'!$I$53,'Jun 22'!$J$53,'Jun 22'!#REF!,'Jun 22'!$J$55,'Jun 22'!#REF!</definedName>
    <definedName name="QB_FORMULA_7" localSheetId="1" hidden="1">'6-15-22'!$J$56,'6-15-22'!#REF!,'6-15-22'!$J$57,'6-15-22'!#REF!,'6-15-22'!$J$58,'6-15-22'!#REF!,'6-15-22'!$H$60,'6-15-22'!$I$60,'6-15-22'!$J$60,'6-15-22'!#REF!,'6-15-22'!$J$62,'6-15-22'!#REF!,'6-15-22'!$J$63,'6-15-22'!#REF!,'6-15-22'!$J$64,'6-15-22'!#REF!</definedName>
    <definedName name="QB_FORMULA_7" localSheetId="0" hidden="1">'Jun 22'!$J$56,'Jun 22'!#REF!,'Jun 22'!$J$57,'Jun 22'!#REF!,'Jun 22'!$J$58,'Jun 22'!#REF!,'Jun 22'!$H$59,'Jun 22'!$I$59,'Jun 22'!$J$59,'Jun 22'!#REF!,'Jun 22'!$J$61,'Jun 22'!#REF!,'Jun 22'!$J$62,'Jun 22'!#REF!,'Jun 22'!$J$63,'Jun 22'!#REF!</definedName>
    <definedName name="QB_FORMULA_8" localSheetId="1" hidden="1">'6-15-22'!$J$65,'6-15-22'!#REF!,'6-15-22'!$J$66,'6-15-22'!#REF!,'6-15-22'!$J$67,'6-15-22'!#REF!,'6-15-22'!$H$68,'6-15-22'!$I$68,'6-15-22'!$J$68,'6-15-22'!#REF!,'6-15-22'!$J$70,'6-15-22'!#REF!,'6-15-22'!$J$71,'6-15-22'!#REF!,'6-15-22'!$J$72,'6-15-22'!#REF!</definedName>
    <definedName name="QB_FORMULA_8" localSheetId="0" hidden="1">'Jun 22'!$J$64,'Jun 22'!#REF!,'Jun 22'!$J$65,'Jun 22'!#REF!,'Jun 22'!$J$66,'Jun 22'!#REF!,'Jun 22'!$H$67,'Jun 22'!$I$67,'Jun 22'!$J$67,'Jun 22'!#REF!,'Jun 22'!$J$69,'Jun 22'!#REF!,'Jun 22'!$J$70,'Jun 22'!#REF!,'Jun 22'!$J$71,'Jun 22'!#REF!</definedName>
    <definedName name="QB_FORMULA_9" localSheetId="1" hidden="1">'6-15-22'!$J$73,'6-15-22'!#REF!,'6-15-22'!$H$74,'6-15-22'!$I$74,'6-15-22'!$J$74,'6-15-22'!#REF!,'6-15-22'!$J$77,'6-15-22'!#REF!,'6-15-22'!$H$78,'6-15-22'!$I$78,'6-15-22'!$J$78,'6-15-22'!#REF!,'6-15-22'!$J$80,'6-15-22'!#REF!,'6-15-22'!$J$81,'6-15-22'!#REF!</definedName>
    <definedName name="QB_FORMULA_9" localSheetId="0" hidden="1">'Jun 22'!$J$72,'Jun 22'!#REF!,'Jun 22'!$H$73,'Jun 22'!$I$73,'Jun 22'!$J$73,'Jun 22'!#REF!,'Jun 22'!$J$76,'Jun 22'!#REF!,'Jun 22'!$H$77,'Jun 22'!$I$77,'Jun 22'!$J$77,'Jun 22'!#REF!,'Jun 22'!$J$79,'Jun 22'!#REF!,'Jun 22'!$J$80,'Jun 22'!#REF!</definedName>
    <definedName name="QB_ROW_101250" localSheetId="1" hidden="1">'6-15-22'!$F$32</definedName>
    <definedName name="QB_ROW_101250" localSheetId="0" hidden="1">'Jun 22'!$F$32</definedName>
    <definedName name="QB_ROW_102250" localSheetId="1" hidden="1">'6-15-22'!$F$34</definedName>
    <definedName name="QB_ROW_102250" localSheetId="0" hidden="1">'Jun 22'!$F$34</definedName>
    <definedName name="QB_ROW_103250" localSheetId="1" hidden="1">'6-15-22'!$F$35</definedName>
    <definedName name="QB_ROW_103250" localSheetId="0" hidden="1">'Jun 22'!$F$35</definedName>
    <definedName name="QB_ROW_104250" localSheetId="1" hidden="1">'6-15-22'!$F$36</definedName>
    <definedName name="QB_ROW_104250" localSheetId="0" hidden="1">'Jun 22'!$F$36</definedName>
    <definedName name="QB_ROW_105250" localSheetId="1" hidden="1">'6-15-22'!$F$37</definedName>
    <definedName name="QB_ROW_105250" localSheetId="0" hidden="1">'Jun 22'!$F$37</definedName>
    <definedName name="QB_ROW_106040" localSheetId="1" hidden="1">'6-15-22'!$E$40</definedName>
    <definedName name="QB_ROW_106040" localSheetId="0" hidden="1">'Jun 22'!$E$40</definedName>
    <definedName name="QB_ROW_106340" localSheetId="1" hidden="1">'6-15-22'!$E$46</definedName>
    <definedName name="QB_ROW_106340" localSheetId="0" hidden="1">'Jun 22'!$E$46</definedName>
    <definedName name="QB_ROW_107250" localSheetId="1" hidden="1">'6-15-22'!$F$41</definedName>
    <definedName name="QB_ROW_107250" localSheetId="0" hidden="1">'Jun 22'!$F$41</definedName>
    <definedName name="QB_ROW_108250" localSheetId="1" hidden="1">'6-15-22'!$F$42</definedName>
    <definedName name="QB_ROW_108250" localSheetId="0" hidden="1">'Jun 22'!$F$42</definedName>
    <definedName name="QB_ROW_109250" localSheetId="1" hidden="1">'6-15-22'!$F$43</definedName>
    <definedName name="QB_ROW_109250" localSheetId="0" hidden="1">'Jun 22'!$F$43</definedName>
    <definedName name="QB_ROW_111250" localSheetId="1" hidden="1">'6-15-22'!$F$45</definedName>
    <definedName name="QB_ROW_111250" localSheetId="0" hidden="1">'Jun 22'!$F$45</definedName>
    <definedName name="QB_ROW_112040" localSheetId="1" hidden="1">'6-15-22'!$E$47</definedName>
    <definedName name="QB_ROW_112040" localSheetId="0" hidden="1">'Jun 22'!$E$47</definedName>
    <definedName name="QB_ROW_112340" localSheetId="1" hidden="1">'6-15-22'!$E$53</definedName>
    <definedName name="QB_ROW_112340" localSheetId="0" hidden="1">'Jun 22'!$E$53</definedName>
    <definedName name="QB_ROW_113250" localSheetId="1" hidden="1">'6-15-22'!$F$48</definedName>
    <definedName name="QB_ROW_113250" localSheetId="0" hidden="1">'Jun 22'!$F$48</definedName>
    <definedName name="QB_ROW_114250" localSheetId="1" hidden="1">'6-15-22'!$F$49</definedName>
    <definedName name="QB_ROW_114250" localSheetId="0" hidden="1">'Jun 22'!$F$49</definedName>
    <definedName name="QB_ROW_116250" localSheetId="1" hidden="1">'6-15-22'!$F$50</definedName>
    <definedName name="QB_ROW_116250" localSheetId="0" hidden="1">'Jun 22'!$F$50</definedName>
    <definedName name="QB_ROW_117250" localSheetId="1" hidden="1">'6-15-22'!$F$51</definedName>
    <definedName name="QB_ROW_117250" localSheetId="0" hidden="1">'Jun 22'!$F$51</definedName>
    <definedName name="QB_ROW_118040" localSheetId="1" hidden="1">'6-15-22'!$E$69</definedName>
    <definedName name="QB_ROW_118040" localSheetId="0" hidden="1">'Jun 22'!$E$68</definedName>
    <definedName name="QB_ROW_118340" localSheetId="1" hidden="1">'6-15-22'!$E$74</definedName>
    <definedName name="QB_ROW_118340" localSheetId="0" hidden="1">'Jun 22'!$E$73</definedName>
    <definedName name="QB_ROW_119250" localSheetId="1" hidden="1">'6-15-22'!$F$70</definedName>
    <definedName name="QB_ROW_119250" localSheetId="0" hidden="1">'Jun 22'!$F$69</definedName>
    <definedName name="QB_ROW_120250" localSheetId="1" hidden="1">'6-15-22'!$F$71</definedName>
    <definedName name="QB_ROW_120250" localSheetId="0" hidden="1">'Jun 22'!$F$70</definedName>
    <definedName name="QB_ROW_121250" localSheetId="1" hidden="1">'6-15-22'!$F$72</definedName>
    <definedName name="QB_ROW_121250" localSheetId="0" hidden="1">'Jun 22'!$F$71</definedName>
    <definedName name="QB_ROW_122250" localSheetId="1" hidden="1">'6-15-22'!$F$73</definedName>
    <definedName name="QB_ROW_122250" localSheetId="0" hidden="1">'Jun 22'!$F$72</definedName>
    <definedName name="QB_ROW_123250" localSheetId="1" hidden="1">'6-15-22'!$F$28</definedName>
    <definedName name="QB_ROW_123250" localSheetId="0" hidden="1">'Jun 22'!$F$28</definedName>
    <definedName name="QB_ROW_124040" localSheetId="1" hidden="1">'6-15-22'!$E$54</definedName>
    <definedName name="QB_ROW_124040" localSheetId="0" hidden="1">'Jun 22'!$E$54</definedName>
    <definedName name="QB_ROW_124340" localSheetId="1" hidden="1">'6-15-22'!$E$60</definedName>
    <definedName name="QB_ROW_124340" localSheetId="0" hidden="1">'Jun 22'!$E$59</definedName>
    <definedName name="QB_ROW_125040" localSheetId="1" hidden="1">'6-15-22'!$E$61</definedName>
    <definedName name="QB_ROW_125040" localSheetId="0" hidden="1">'Jun 22'!$E$60</definedName>
    <definedName name="QB_ROW_125340" localSheetId="1" hidden="1">'6-15-22'!$E$68</definedName>
    <definedName name="QB_ROW_125340" localSheetId="0" hidden="1">'Jun 22'!$E$67</definedName>
    <definedName name="QB_ROW_128050" localSheetId="1" hidden="1">'6-15-22'!$F$76</definedName>
    <definedName name="QB_ROW_128050" localSheetId="0" hidden="1">'Jun 22'!$F$75</definedName>
    <definedName name="QB_ROW_128350" localSheetId="1" hidden="1">'6-15-22'!$F$78</definedName>
    <definedName name="QB_ROW_128350" localSheetId="0" hidden="1">'Jun 22'!$F$77</definedName>
    <definedName name="QB_ROW_129050" localSheetId="1" hidden="1">'6-15-22'!$F$79</definedName>
    <definedName name="QB_ROW_129050" localSheetId="0" hidden="1">'Jun 22'!$F$78</definedName>
    <definedName name="QB_ROW_129350" localSheetId="1" hidden="1">'6-15-22'!$F$86</definedName>
    <definedName name="QB_ROW_129350" localSheetId="0" hidden="1">'Jun 22'!$F$85</definedName>
    <definedName name="QB_ROW_130260" localSheetId="1" hidden="1">'6-15-22'!$G$84</definedName>
    <definedName name="QB_ROW_130260" localSheetId="0" hidden="1">'Jun 22'!$G$83</definedName>
    <definedName name="QB_ROW_131260" localSheetId="1" hidden="1">'6-15-22'!$G$80</definedName>
    <definedName name="QB_ROW_131260" localSheetId="0" hidden="1">'Jun 22'!$G$79</definedName>
    <definedName name="QB_ROW_132260" localSheetId="1" hidden="1">'6-15-22'!$G$81</definedName>
    <definedName name="QB_ROW_132260" localSheetId="0" hidden="1">'Jun 22'!$G$80</definedName>
    <definedName name="QB_ROW_133260" localSheetId="1" hidden="1">'6-15-22'!$G$82</definedName>
    <definedName name="QB_ROW_133260" localSheetId="0" hidden="1">'Jun 22'!$G$81</definedName>
    <definedName name="QB_ROW_135250" localSheetId="1" hidden="1">'6-15-22'!$F$95</definedName>
    <definedName name="QB_ROW_135250" localSheetId="0" hidden="1">'Jun 22'!$F$94</definedName>
    <definedName name="QB_ROW_136050" localSheetId="1" hidden="1">'6-15-22'!$F$87</definedName>
    <definedName name="QB_ROW_136050" localSheetId="0" hidden="1">'Jun 22'!$F$86</definedName>
    <definedName name="QB_ROW_136350" localSheetId="1" hidden="1">'6-15-22'!$F$94</definedName>
    <definedName name="QB_ROW_136350" localSheetId="0" hidden="1">'Jun 22'!$F$93</definedName>
    <definedName name="QB_ROW_137260" localSheetId="1" hidden="1">'6-15-22'!$G$91</definedName>
    <definedName name="QB_ROW_137260" localSheetId="0" hidden="1">'Jun 22'!$G$90</definedName>
    <definedName name="QB_ROW_138260" localSheetId="1" hidden="1">'6-15-22'!$G$93</definedName>
    <definedName name="QB_ROW_138260" localSheetId="0" hidden="1">'Jun 22'!$G$92</definedName>
    <definedName name="QB_ROW_139260" localSheetId="1" hidden="1">'6-15-22'!$G$89</definedName>
    <definedName name="QB_ROW_139260" localSheetId="0" hidden="1">'Jun 22'!$G$88</definedName>
    <definedName name="QB_ROW_140260" localSheetId="1" hidden="1">'6-15-22'!$G$90</definedName>
    <definedName name="QB_ROW_140260" localSheetId="0" hidden="1">'Jun 22'!$G$89</definedName>
    <definedName name="QB_ROW_141260" localSheetId="1" hidden="1">'6-15-22'!$G$88</definedName>
    <definedName name="QB_ROW_141260" localSheetId="0" hidden="1">'Jun 22'!$G$87</definedName>
    <definedName name="QB_ROW_143260" localSheetId="1" hidden="1">'6-15-22'!$G$85</definedName>
    <definedName name="QB_ROW_143260" localSheetId="0" hidden="1">'Jun 22'!$G$84</definedName>
    <definedName name="QB_ROW_145040" localSheetId="1" hidden="1">'6-15-22'!$E$98</definedName>
    <definedName name="QB_ROW_145040" localSheetId="0" hidden="1">'Jun 22'!$E$97</definedName>
    <definedName name="QB_ROW_145340" localSheetId="1" hidden="1">'6-15-22'!$E$103</definedName>
    <definedName name="QB_ROW_145340" localSheetId="0" hidden="1">'Jun 22'!$E$102</definedName>
    <definedName name="QB_ROW_146250" localSheetId="1" hidden="1">'6-15-22'!$F$99</definedName>
    <definedName name="QB_ROW_146250" localSheetId="0" hidden="1">'Jun 22'!$F$98</definedName>
    <definedName name="QB_ROW_147250" localSheetId="1" hidden="1">'6-15-22'!$F$100</definedName>
    <definedName name="QB_ROW_147250" localSheetId="0" hidden="1">'Jun 22'!$F$99</definedName>
    <definedName name="QB_ROW_148250" localSheetId="1" hidden="1">'6-15-22'!$F$101</definedName>
    <definedName name="QB_ROW_148250" localSheetId="0" hidden="1">'Jun 22'!$F$100</definedName>
    <definedName name="QB_ROW_149250" localSheetId="1" hidden="1">'6-15-22'!$F$102</definedName>
    <definedName name="QB_ROW_149250" localSheetId="0" hidden="1">'Jun 22'!$F$101</definedName>
    <definedName name="QB_ROW_150040" localSheetId="1" hidden="1">'6-15-22'!$E$104</definedName>
    <definedName name="QB_ROW_150040" localSheetId="0" hidden="1">'Jun 22'!$E$103</definedName>
    <definedName name="QB_ROW_150340" localSheetId="1" hidden="1">'6-15-22'!$E$108</definedName>
    <definedName name="QB_ROW_150340" localSheetId="0" hidden="1">'Jun 22'!$E$107</definedName>
    <definedName name="QB_ROW_151250" localSheetId="1" hidden="1">'6-15-22'!$F$105</definedName>
    <definedName name="QB_ROW_151250" localSheetId="0" hidden="1">'Jun 22'!$F$104</definedName>
    <definedName name="QB_ROW_152250" localSheetId="1" hidden="1">'6-15-22'!$F$106</definedName>
    <definedName name="QB_ROW_152250" localSheetId="0" hidden="1">'Jun 22'!$F$105</definedName>
    <definedName name="QB_ROW_153250" localSheetId="1" hidden="1">'6-15-22'!$F$107</definedName>
    <definedName name="QB_ROW_153250" localSheetId="0" hidden="1">'Jun 22'!$F$106</definedName>
    <definedName name="QB_ROW_155040" localSheetId="1" hidden="1">'6-15-22'!$E$109</definedName>
    <definedName name="QB_ROW_155040" localSheetId="0" hidden="1">'Jun 22'!$E$108</definedName>
    <definedName name="QB_ROW_155340" localSheetId="1" hidden="1">'6-15-22'!$E$122</definedName>
    <definedName name="QB_ROW_155340" localSheetId="0" hidden="1">'Jun 22'!$E$121</definedName>
    <definedName name="QB_ROW_156250" localSheetId="1" hidden="1">'6-15-22'!$F$110</definedName>
    <definedName name="QB_ROW_156250" localSheetId="0" hidden="1">'Jun 22'!$F$109</definedName>
    <definedName name="QB_ROW_157250" localSheetId="1" hidden="1">'6-15-22'!$F$111</definedName>
    <definedName name="QB_ROW_157250" localSheetId="0" hidden="1">'Jun 22'!$F$110</definedName>
    <definedName name="QB_ROW_159250" localSheetId="1" hidden="1">'6-15-22'!$F$120</definedName>
    <definedName name="QB_ROW_159250" localSheetId="0" hidden="1">'Jun 22'!$F$119</definedName>
    <definedName name="QB_ROW_161250" localSheetId="1" hidden="1">'6-15-22'!$F$117</definedName>
    <definedName name="QB_ROW_161250" localSheetId="0" hidden="1">'Jun 22'!$F$116</definedName>
    <definedName name="QB_ROW_162250" localSheetId="1" hidden="1">'6-15-22'!$F$113</definedName>
    <definedName name="QB_ROW_162250" localSheetId="0" hidden="1">'Jun 22'!$F$112</definedName>
    <definedName name="QB_ROW_163250" localSheetId="1" hidden="1">'6-15-22'!$F$116</definedName>
    <definedName name="QB_ROW_163250" localSheetId="0" hidden="1">'Jun 22'!$F$115</definedName>
    <definedName name="QB_ROW_164250" localSheetId="1" hidden="1">'6-15-22'!$F$119</definedName>
    <definedName name="QB_ROW_164250" localSheetId="0" hidden="1">'Jun 22'!$F$118</definedName>
    <definedName name="QB_ROW_165250" localSheetId="1" hidden="1">'6-15-22'!$F$118</definedName>
    <definedName name="QB_ROW_165250" localSheetId="0" hidden="1">'Jun 22'!$F$117</definedName>
    <definedName name="QB_ROW_166250" localSheetId="1" hidden="1">'6-15-22'!$F$121</definedName>
    <definedName name="QB_ROW_166250" localSheetId="0" hidden="1">'Jun 22'!$F$120</definedName>
    <definedName name="QB_ROW_167250" localSheetId="1" hidden="1">'6-15-22'!$F$112</definedName>
    <definedName name="QB_ROW_167250" localSheetId="0" hidden="1">'Jun 22'!$F$111</definedName>
    <definedName name="QB_ROW_168250" localSheetId="1" hidden="1">'6-15-22'!$F$115</definedName>
    <definedName name="QB_ROW_168250" localSheetId="0" hidden="1">'Jun 22'!$F$114</definedName>
    <definedName name="QB_ROW_169250" localSheetId="1" hidden="1">'6-15-22'!$F$114</definedName>
    <definedName name="QB_ROW_169250" localSheetId="0" hidden="1">'Jun 22'!$F$113</definedName>
    <definedName name="QB_ROW_170240" localSheetId="1" hidden="1">'6-15-22'!#REF!</definedName>
    <definedName name="QB_ROW_170240" localSheetId="0" hidden="1">'Jun 22'!#REF!</definedName>
    <definedName name="QB_ROW_171040" localSheetId="1" hidden="1">'6-15-22'!$E$125</definedName>
    <definedName name="QB_ROW_171040" localSheetId="0" hidden="1">'Jun 22'!$E$124</definedName>
    <definedName name="QB_ROW_171340" localSheetId="1" hidden="1">'6-15-22'!$E$130</definedName>
    <definedName name="QB_ROW_171340" localSheetId="0" hidden="1">'Jun 22'!$E$129</definedName>
    <definedName name="QB_ROW_172250" localSheetId="1" hidden="1">'6-15-22'!$F$128</definedName>
    <definedName name="QB_ROW_172250" localSheetId="0" hidden="1">'Jun 22'!$F$127</definedName>
    <definedName name="QB_ROW_173250" localSheetId="1" hidden="1">'6-15-22'!$F$126</definedName>
    <definedName name="QB_ROW_173250" localSheetId="0" hidden="1">'Jun 22'!$F$125</definedName>
    <definedName name="QB_ROW_174250" localSheetId="1" hidden="1">'6-15-22'!$F$127</definedName>
    <definedName name="QB_ROW_174250" localSheetId="0" hidden="1">'Jun 22'!$F$126</definedName>
    <definedName name="QB_ROW_175240" localSheetId="1" hidden="1">'6-15-22'!$E$131</definedName>
    <definedName name="QB_ROW_175240" localSheetId="0" hidden="1">'Jun 22'!$E$130</definedName>
    <definedName name="QB_ROW_176240" localSheetId="1" hidden="1">'6-15-22'!$E$132</definedName>
    <definedName name="QB_ROW_176240" localSheetId="0" hidden="1">'Jun 22'!$E$131</definedName>
    <definedName name="QB_ROW_178240" localSheetId="1" hidden="1">'6-15-22'!#REF!</definedName>
    <definedName name="QB_ROW_178240" localSheetId="0" hidden="1">'Jun 22'!#REF!</definedName>
    <definedName name="QB_ROW_18301" localSheetId="1" hidden="1">'6-15-22'!#REF!</definedName>
    <definedName name="QB_ROW_18301" localSheetId="0" hidden="1">'Jun 22'!$A$137</definedName>
    <definedName name="QB_ROW_187240" localSheetId="1" hidden="1">'6-15-22'!$E$135</definedName>
    <definedName name="QB_ROW_187240" localSheetId="0" hidden="1">'Jun 22'!$E$134</definedName>
    <definedName name="QB_ROW_19011" localSheetId="1" hidden="1">'6-15-22'!$B$2</definedName>
    <definedName name="QB_ROW_19011" localSheetId="0" hidden="1">'Jun 22'!$B$2</definedName>
    <definedName name="QB_ROW_19311" localSheetId="1" hidden="1">'6-15-22'!$B$137</definedName>
    <definedName name="QB_ROW_19311" localSheetId="0" hidden="1">'Jun 22'!$B$136</definedName>
    <definedName name="QB_ROW_195250" localSheetId="1" hidden="1">'6-15-22'!$F$9</definedName>
    <definedName name="QB_ROW_195250" localSheetId="0" hidden="1">'Jun 22'!$F$9</definedName>
    <definedName name="QB_ROW_20031" localSheetId="1" hidden="1">'6-15-22'!$D$3</definedName>
    <definedName name="QB_ROW_20031" localSheetId="0" hidden="1">'Jun 22'!$D$3</definedName>
    <definedName name="QB_ROW_202250" localSheetId="1" hidden="1">'6-15-22'!$F$65</definedName>
    <definedName name="QB_ROW_202250" localSheetId="0" hidden="1">'Jun 22'!$F$64</definedName>
    <definedName name="QB_ROW_203250" localSheetId="1" hidden="1">'6-15-22'!$F$55</definedName>
    <definedName name="QB_ROW_203250" localSheetId="0" hidden="1">'Jun 22'!$F$55</definedName>
    <definedName name="QB_ROW_20331" localSheetId="1" hidden="1">'6-15-22'!$D$21</definedName>
    <definedName name="QB_ROW_20331" localSheetId="0" hidden="1">'Jun 22'!$D$21</definedName>
    <definedName name="QB_ROW_204250" localSheetId="1" hidden="1">'6-15-22'!$F$6</definedName>
    <definedName name="QB_ROW_204250" localSheetId="0" hidden="1">'Jun 22'!$F$6</definedName>
    <definedName name="QB_ROW_206250" localSheetId="1" hidden="1">'6-15-22'!$F$10</definedName>
    <definedName name="QB_ROW_206250" localSheetId="0" hidden="1">'Jun 22'!$F$10</definedName>
    <definedName name="QB_ROW_207250" localSheetId="1" hidden="1">'6-15-22'!$F$52</definedName>
    <definedName name="QB_ROW_207250" localSheetId="0" hidden="1">'Jun 22'!$F$52</definedName>
    <definedName name="QB_ROW_208240" localSheetId="1" hidden="1">'6-15-22'!$E$124</definedName>
    <definedName name="QB_ROW_208240" localSheetId="0" hidden="1">'Jun 22'!$E$123</definedName>
    <definedName name="QB_ROW_21031" localSheetId="1" hidden="1">'6-15-22'!$D$23</definedName>
    <definedName name="QB_ROW_21031" localSheetId="0" hidden="1">'Jun 22'!$D$23</definedName>
    <definedName name="QB_ROW_21331" localSheetId="1" hidden="1">'6-15-22'!$D$136</definedName>
    <definedName name="QB_ROW_21331" localSheetId="0" hidden="1">'Jun 22'!$D$135</definedName>
    <definedName name="QB_ROW_214260" localSheetId="1" hidden="1">'6-15-22'!$G$83</definedName>
    <definedName name="QB_ROW_214260" localSheetId="0" hidden="1">'Jun 22'!$G$82</definedName>
    <definedName name="QB_ROW_215260" localSheetId="1" hidden="1">'6-15-22'!$G$92</definedName>
    <definedName name="QB_ROW_215260" localSheetId="0" hidden="1">'Jun 22'!$G$91</definedName>
    <definedName name="QB_ROW_22011" localSheetId="1" hidden="1">'6-15-22'!#REF!</definedName>
    <definedName name="QB_ROW_22311" localSheetId="1" hidden="1">'6-15-22'!#REF!</definedName>
    <definedName name="QB_ROW_224260" localSheetId="1" hidden="1">'6-15-22'!$G$77</definedName>
    <definedName name="QB_ROW_224260" localSheetId="0" hidden="1">'Jun 22'!$G$76</definedName>
    <definedName name="QB_ROW_229240" localSheetId="1" hidden="1">'6-15-22'!$E$123</definedName>
    <definedName name="QB_ROW_229240" localSheetId="0" hidden="1">'Jun 22'!$E$122</definedName>
    <definedName name="QB_ROW_23021" localSheetId="1" hidden="1">'6-15-22'!#REF!</definedName>
    <definedName name="QB_ROW_23321" localSheetId="1" hidden="1">'6-15-22'!#REF!</definedName>
    <definedName name="QB_ROW_233240" localSheetId="1" hidden="1">'6-15-22'!$E$134</definedName>
    <definedName name="QB_ROW_233240" localSheetId="0" hidden="1">'Jun 22'!$E$133</definedName>
    <definedName name="QB_ROW_234250" localSheetId="1" hidden="1">'6-15-22'!$F$44</definedName>
    <definedName name="QB_ROW_234250" localSheetId="0" hidden="1">'Jun 22'!$F$44</definedName>
    <definedName name="QB_ROW_239250" localSheetId="1" hidden="1">'6-15-22'!$F$56</definedName>
    <definedName name="QB_ROW_239250" localSheetId="0" hidden="1">'Jun 22'!$F$56</definedName>
    <definedName name="QB_ROW_240250" localSheetId="1" hidden="1">'6-15-22'!$F$66</definedName>
    <definedName name="QB_ROW_240250" localSheetId="0" hidden="1">'Jun 22'!$F$65</definedName>
    <definedName name="QB_ROW_245040" localSheetId="1" hidden="1">'6-15-22'!#REF!</definedName>
    <definedName name="QB_ROW_245040" localSheetId="0" hidden="1">'Jun 22'!#REF!</definedName>
    <definedName name="QB_ROW_245340" localSheetId="1" hidden="1">'6-15-22'!#REF!</definedName>
    <definedName name="QB_ROW_245340" localSheetId="0" hidden="1">'Jun 22'!#REF!</definedName>
    <definedName name="QB_ROW_247250" localSheetId="1" hidden="1">'6-15-22'!#REF!</definedName>
    <definedName name="QB_ROW_247250" localSheetId="0" hidden="1">'Jun 22'!#REF!</definedName>
    <definedName name="QB_ROW_248250" localSheetId="1" hidden="1">'6-15-22'!#REF!</definedName>
    <definedName name="QB_ROW_248250" localSheetId="0" hidden="1">'Jun 22'!#REF!</definedName>
    <definedName name="QB_ROW_251250" localSheetId="1" hidden="1">'6-15-22'!#REF!</definedName>
    <definedName name="QB_ROW_251250" localSheetId="0" hidden="1">'Jun 22'!#REF!</definedName>
    <definedName name="QB_ROW_252250" localSheetId="1" hidden="1">'6-15-22'!#REF!</definedName>
    <definedName name="QB_ROW_252250" localSheetId="0" hidden="1">'Jun 22'!#REF!</definedName>
    <definedName name="QB_ROW_255230" localSheetId="1" hidden="1">'6-15-22'!#REF!</definedName>
    <definedName name="QB_ROW_273240" localSheetId="1" hidden="1">'6-15-22'!$E$133</definedName>
    <definedName name="QB_ROW_273240" localSheetId="0" hidden="1">'Jun 22'!$E$132</definedName>
    <definedName name="QB_ROW_276250" localSheetId="1" hidden="1">'6-15-22'!$F$129</definedName>
    <definedName name="QB_ROW_276250" localSheetId="0" hidden="1">'Jun 22'!$F$128</definedName>
    <definedName name="QB_ROW_287250" localSheetId="1" hidden="1">'6-15-22'!$F$33</definedName>
    <definedName name="QB_ROW_287250" localSheetId="0" hidden="1">'Jun 22'!$F$33</definedName>
    <definedName name="QB_ROW_29040" localSheetId="1" hidden="1">'6-15-22'!$E$4</definedName>
    <definedName name="QB_ROW_29040" localSheetId="0" hidden="1">'Jun 22'!$E$4</definedName>
    <definedName name="QB_ROW_29250" localSheetId="1" hidden="1">'6-15-22'!#REF!</definedName>
    <definedName name="QB_ROW_29340" localSheetId="1" hidden="1">'6-15-22'!$E$11</definedName>
    <definedName name="QB_ROW_29340" localSheetId="0" hidden="1">'Jun 22'!$E$11</definedName>
    <definedName name="QB_ROW_294250" localSheetId="1" hidden="1">'6-15-22'!$F$57</definedName>
    <definedName name="QB_ROW_294250" localSheetId="0" hidden="1">'Jun 22'!$F$57</definedName>
    <definedName name="QB_ROW_295250" localSheetId="1" hidden="1">'6-15-22'!$F$67</definedName>
    <definedName name="QB_ROW_295250" localSheetId="0" hidden="1">'Jun 22'!$F$66</definedName>
    <definedName name="QB_ROW_296240" localSheetId="1" hidden="1">'6-15-22'!$E$20</definedName>
    <definedName name="QB_ROW_296240" localSheetId="0" hidden="1">'Jun 22'!$E$20</definedName>
    <definedName name="QB_ROW_30250" localSheetId="1" hidden="1">'6-15-22'!$F$5</definedName>
    <definedName name="QB_ROW_30250" localSheetId="0" hidden="1">'Jun 22'!$F$5</definedName>
    <definedName name="QB_ROW_306240" localSheetId="1" hidden="1">'6-15-22'!#REF!</definedName>
    <definedName name="QB_ROW_306240" localSheetId="0" hidden="1">'Jun 22'!#REF!</definedName>
    <definedName name="QB_ROW_310250" localSheetId="1" hidden="1">'6-15-22'!$F$63</definedName>
    <definedName name="QB_ROW_310250" localSheetId="0" hidden="1">'Jun 22'!$F$62</definedName>
    <definedName name="QB_ROW_31250" localSheetId="1" hidden="1">'6-15-22'!$F$7</definedName>
    <definedName name="QB_ROW_31250" localSheetId="0" hidden="1">'Jun 22'!$F$7</definedName>
    <definedName name="QB_ROW_313250" localSheetId="1" hidden="1">'6-15-22'!$F$62</definedName>
    <definedName name="QB_ROW_313250" localSheetId="0" hidden="1">'Jun 22'!$F$61</definedName>
    <definedName name="QB_ROW_314240" localSheetId="1" hidden="1">'6-15-22'!#REF!</definedName>
    <definedName name="QB_ROW_314240" localSheetId="0" hidden="1">'Jun 22'!#REF!</definedName>
    <definedName name="QB_ROW_315250" localSheetId="1" hidden="1">'6-15-22'!#REF!</definedName>
    <definedName name="QB_ROW_315250" localSheetId="0" hidden="1">'Jun 22'!#REF!</definedName>
    <definedName name="QB_ROW_316250" localSheetId="1" hidden="1">'6-15-22'!#REF!</definedName>
    <definedName name="QB_ROW_316250" localSheetId="0" hidden="1">'Jun 22'!#REF!</definedName>
    <definedName name="QB_ROW_317250" localSheetId="1" hidden="1">'6-15-22'!#REF!</definedName>
    <definedName name="QB_ROW_317250" localSheetId="0" hidden="1">'Jun 22'!#REF!</definedName>
    <definedName name="QB_ROW_318240" localSheetId="1" hidden="1">'6-15-22'!$E$12</definedName>
    <definedName name="QB_ROW_318240" localSheetId="0" hidden="1">'Jun 22'!$E$12</definedName>
    <definedName name="QB_ROW_321250" localSheetId="1" hidden="1">'6-15-22'!#REF!</definedName>
    <definedName name="QB_ROW_321250" localSheetId="0" hidden="1">'Jun 22'!#REF!</definedName>
    <definedName name="QB_ROW_322240" localSheetId="1" hidden="1">'6-15-22'!$E$14</definedName>
    <definedName name="QB_ROW_322240" localSheetId="0" hidden="1">'Jun 22'!$E$14</definedName>
    <definedName name="QB_ROW_32240" localSheetId="1" hidden="1">'6-15-22'!$E$13</definedName>
    <definedName name="QB_ROW_32240" localSheetId="0" hidden="1">'Jun 22'!$E$13</definedName>
    <definedName name="QB_ROW_325250" localSheetId="1" hidden="1">'6-15-22'!$F$38</definedName>
    <definedName name="QB_ROW_325250" localSheetId="0" hidden="1">'Jun 22'!$F$38</definedName>
    <definedName name="QB_ROW_326250" localSheetId="1" hidden="1">'6-15-22'!$F$58</definedName>
    <definedName name="QB_ROW_326250" localSheetId="0" hidden="1">'Jun 22'!$F$58</definedName>
    <definedName name="QB_ROW_328250" localSheetId="1" hidden="1">'6-15-22'!$F$64</definedName>
    <definedName name="QB_ROW_328250" localSheetId="0" hidden="1">'Jun 22'!$F$63</definedName>
    <definedName name="QB_ROW_329250" localSheetId="0" hidden="1">'Jun 22'!#REF!</definedName>
    <definedName name="QB_ROW_330240" localSheetId="1" hidden="1">'6-15-22'!$E$15</definedName>
    <definedName name="QB_ROW_330240" localSheetId="0" hidden="1">'Jun 22'!$E$15</definedName>
    <definedName name="QB_ROW_33250" localSheetId="1" hidden="1">'6-15-22'!$F$8</definedName>
    <definedName name="QB_ROW_33250" localSheetId="0" hidden="1">'Jun 22'!$F$8</definedName>
    <definedName name="QB_ROW_38040" localSheetId="1" hidden="1">'6-15-22'!$E$16</definedName>
    <definedName name="QB_ROW_38040" localSheetId="0" hidden="1">'Jun 22'!$E$16</definedName>
    <definedName name="QB_ROW_38340" localSheetId="1" hidden="1">'6-15-22'!$E$19</definedName>
    <definedName name="QB_ROW_38340" localSheetId="0" hidden="1">'Jun 22'!$E$19</definedName>
    <definedName name="QB_ROW_39250" localSheetId="1" hidden="1">'6-15-22'!$F$18</definedName>
    <definedName name="QB_ROW_39250" localSheetId="0" hidden="1">'Jun 22'!$F$18</definedName>
    <definedName name="QB_ROW_40250" localSheetId="1" hidden="1">'6-15-22'!$F$17</definedName>
    <definedName name="QB_ROW_40250" localSheetId="0" hidden="1">'Jun 22'!$F$17</definedName>
    <definedName name="QB_ROW_42240" localSheetId="1" hidden="1">'6-15-22'!#REF!</definedName>
    <definedName name="QB_ROW_42240" localSheetId="0" hidden="1">'Jun 22'!#REF!</definedName>
    <definedName name="QB_ROW_43240" localSheetId="1" hidden="1">'6-15-22'!#REF!</definedName>
    <definedName name="QB_ROW_43240" localSheetId="0" hidden="1">'Jun 22'!#REF!</definedName>
    <definedName name="QB_ROW_7040" localSheetId="1" hidden="1">'6-15-22'!$E$75</definedName>
    <definedName name="QB_ROW_7040" localSheetId="0" hidden="1">'Jun 22'!$E$74</definedName>
    <definedName name="QB_ROW_7250" localSheetId="1" hidden="1">'6-15-22'!$F$96</definedName>
    <definedName name="QB_ROW_7250" localSheetId="0" hidden="1">'Jun 22'!$F$95</definedName>
    <definedName name="QB_ROW_7340" localSheetId="1" hidden="1">'6-15-22'!$E$97</definedName>
    <definedName name="QB_ROW_7340" localSheetId="0" hidden="1">'Jun 22'!$E$96</definedName>
    <definedName name="QB_ROW_86321" localSheetId="1" hidden="1">'6-15-22'!$C$22</definedName>
    <definedName name="QB_ROW_86321" localSheetId="0" hidden="1">'Jun 22'!$C$22</definedName>
    <definedName name="QB_ROW_94040" localSheetId="1" hidden="1">'6-15-22'!$E$24</definedName>
    <definedName name="QB_ROW_94040" localSheetId="0" hidden="1">'Jun 22'!$E$24</definedName>
    <definedName name="QB_ROW_94340" localSheetId="1" hidden="1">'6-15-22'!$E$29</definedName>
    <definedName name="QB_ROW_94340" localSheetId="0" hidden="1">'Jun 22'!$E$29</definedName>
    <definedName name="QB_ROW_95250" localSheetId="1" hidden="1">'6-15-22'!$F$25</definedName>
    <definedName name="QB_ROW_95250" localSheetId="0" hidden="1">'Jun 22'!$F$25</definedName>
    <definedName name="QB_ROW_96250" localSheetId="1" hidden="1">'6-15-22'!$F$26</definedName>
    <definedName name="QB_ROW_96250" localSheetId="0" hidden="1">'Jun 22'!$F$26</definedName>
    <definedName name="QB_ROW_97250" localSheetId="1" hidden="1">'6-15-22'!$F$27</definedName>
    <definedName name="QB_ROW_97250" localSheetId="0" hidden="1">'Jun 22'!$F$27</definedName>
    <definedName name="QB_ROW_98040" localSheetId="1" hidden="1">'6-15-22'!$E$30</definedName>
    <definedName name="QB_ROW_98040" localSheetId="0" hidden="1">'Jun 22'!$E$30</definedName>
    <definedName name="QB_ROW_98340" localSheetId="1" hidden="1">'6-15-22'!$E$39</definedName>
    <definedName name="QB_ROW_98340" localSheetId="0" hidden="1">'Jun 22'!$E$39</definedName>
    <definedName name="QB_ROW_99250" localSheetId="1" hidden="1">'6-15-22'!$F$31</definedName>
    <definedName name="QB_ROW_99250" localSheetId="0" hidden="1">'Jun 22'!$F$31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"C:\Users\Public\Documents\Intuit\QuickBooks\Company-Files\Shasta Community Services Dist Restore.QBW"</definedName>
    <definedName name="QBCOMPANYFILENAME" localSheetId="0">"C:\Users\Public\Documents\Intuit\QuickBooks\Company-Files\Shasta Community Services Dist Restore.QBW"</definedName>
    <definedName name="QBENDDATE" localSheetId="1">20220531</definedName>
    <definedName name="QBENDDATE" localSheetId="0">20220630</definedName>
    <definedName name="QBHEADERSONSCREEN" localSheetId="1">FALSE</definedName>
    <definedName name="QBHEADERSONSCREEN" localSheetId="0">FALSE</definedName>
    <definedName name="QBMETADATASIZE" localSheetId="1">5924</definedName>
    <definedName name="QBMETADATASIZE" localSheetId="0">5924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0</definedName>
    <definedName name="QBREPORTCOMPANYID" localSheetId="1">"93a473bba2fd43798111014a9980f40b"</definedName>
    <definedName name="QBREPORTCOMPANYID" localSheetId="0">"93a473bba2fd43798111014a9980f40b"</definedName>
    <definedName name="QBREPORTCOMPARECOL_ANNUALBUDGET" localSheetId="1">FALSE</definedName>
    <definedName name="QBREPORTCOMPARECOL_ANNUALBUDGET" localSheetId="0">FALSE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TRUE</definedName>
    <definedName name="QBREPORTCOMPARECOL_BUDDIFF" localSheetId="0">TRUE</definedName>
    <definedName name="QBREPORTCOMPARECOL_BUDGET" localSheetId="1">TRUE</definedName>
    <definedName name="QBREPORTCOMPARECOL_BUDGET" localSheetId="0">TRUE</definedName>
    <definedName name="QBREPORTCOMPARECOL_BUDPCT" localSheetId="1">TRUE</definedName>
    <definedName name="QBREPORTCOMPARECOL_BUDPCT" localSheetId="0">TRUE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FALSE</definedName>
    <definedName name="QBREPORTCOMPARECOL_YTDBUDGET" localSheetId="1">FALSE</definedName>
    <definedName name="QBREPORTCOMPARECOL_YTDBUDGET" localSheetId="0">FALSE</definedName>
    <definedName name="QBREPORTCOMPARECOL_YTDPCT" localSheetId="1">FALSE</definedName>
    <definedName name="QBREPORTCOMPARECOL_YTDPCT" localSheetId="0">FALSE</definedName>
    <definedName name="QBREPORTROWAXIS" localSheetId="1">11</definedName>
    <definedName name="QBREPORTROWAXIS" localSheetId="0">11</definedName>
    <definedName name="QBREPORTSUBCOLAXIS" localSheetId="1">24</definedName>
    <definedName name="QBREPORTSUBCOLAXIS" localSheetId="0">24</definedName>
    <definedName name="QBREPORTTYPE" localSheetId="1">288</definedName>
    <definedName name="QBREPORTTYPE" localSheetId="0">288</definedName>
    <definedName name="QBROWHEADERS" localSheetId="1">7</definedName>
    <definedName name="QBROWHEADERS" localSheetId="0">7</definedName>
    <definedName name="QBSTARTDATE" localSheetId="1">20210701</definedName>
    <definedName name="QBSTARTDATE" localSheetId="0">20210701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22" l="1"/>
  <c r="J19" i="22"/>
  <c r="J29" i="22"/>
  <c r="J39" i="22"/>
  <c r="J46" i="22"/>
  <c r="J53" i="22"/>
  <c r="J59" i="22"/>
  <c r="J67" i="22"/>
  <c r="J73" i="22"/>
  <c r="J77" i="22"/>
  <c r="J85" i="22"/>
  <c r="J93" i="22"/>
  <c r="J102" i="22"/>
  <c r="J107" i="22"/>
  <c r="J121" i="22"/>
  <c r="J129" i="22"/>
  <c r="I129" i="22"/>
  <c r="H129" i="22"/>
  <c r="I121" i="22"/>
  <c r="H121" i="22"/>
  <c r="I107" i="22"/>
  <c r="H107" i="22"/>
  <c r="I102" i="22"/>
  <c r="H102" i="22"/>
  <c r="I93" i="22"/>
  <c r="H93" i="22"/>
  <c r="I85" i="22"/>
  <c r="H85" i="22"/>
  <c r="I77" i="22"/>
  <c r="H77" i="22"/>
  <c r="H96" i="22" s="1"/>
  <c r="I73" i="22"/>
  <c r="H73" i="22"/>
  <c r="I67" i="22"/>
  <c r="H67" i="22"/>
  <c r="I59" i="22"/>
  <c r="H59" i="22"/>
  <c r="I53" i="22"/>
  <c r="H53" i="22"/>
  <c r="I46" i="22"/>
  <c r="H46" i="22"/>
  <c r="I39" i="22"/>
  <c r="H39" i="22"/>
  <c r="I29" i="22"/>
  <c r="H29" i="22"/>
  <c r="I19" i="22"/>
  <c r="H19" i="22"/>
  <c r="I11" i="22"/>
  <c r="I21" i="22" s="1"/>
  <c r="I22" i="22" s="1"/>
  <c r="H11" i="22"/>
  <c r="H135" i="22" l="1"/>
  <c r="I96" i="22"/>
  <c r="I135" i="22" s="1"/>
  <c r="I136" i="22" s="1"/>
  <c r="I137" i="22" s="1"/>
  <c r="J21" i="22"/>
  <c r="J22" i="22" s="1"/>
  <c r="J96" i="22"/>
  <c r="J135" i="22" s="1"/>
  <c r="H21" i="22"/>
  <c r="H22" i="22" s="1"/>
  <c r="J136" i="22" l="1"/>
  <c r="J137" i="22" s="1"/>
  <c r="H136" i="22"/>
  <c r="H137" i="22" s="1"/>
  <c r="I74" i="21" l="1"/>
  <c r="J74" i="21"/>
  <c r="I130" i="21"/>
  <c r="J130" i="21"/>
  <c r="I122" i="21"/>
  <c r="J122" i="21"/>
  <c r="I108" i="21"/>
  <c r="J108" i="21"/>
  <c r="I103" i="21"/>
  <c r="J103" i="21"/>
  <c r="I94" i="21"/>
  <c r="J94" i="21"/>
  <c r="I86" i="21"/>
  <c r="J86" i="21"/>
  <c r="I78" i="21"/>
  <c r="J78" i="21"/>
  <c r="I68" i="21"/>
  <c r="J68" i="21"/>
  <c r="I60" i="21"/>
  <c r="J60" i="21"/>
  <c r="I53" i="21"/>
  <c r="J53" i="21"/>
  <c r="I46" i="21"/>
  <c r="J46" i="21"/>
  <c r="I39" i="21"/>
  <c r="J39" i="21"/>
  <c r="I29" i="21"/>
  <c r="J29" i="21"/>
  <c r="I19" i="21"/>
  <c r="J19" i="21"/>
  <c r="I11" i="21"/>
  <c r="J11" i="21"/>
  <c r="I97" i="21" l="1"/>
  <c r="I21" i="21"/>
  <c r="I22" i="21" s="1"/>
  <c r="I136" i="21"/>
  <c r="J97" i="21"/>
  <c r="J136" i="21" s="1"/>
  <c r="J21" i="21"/>
  <c r="J22" i="21" s="1"/>
  <c r="H130" i="21"/>
  <c r="H122" i="21"/>
  <c r="H108" i="21"/>
  <c r="H103" i="21"/>
  <c r="H94" i="21"/>
  <c r="H86" i="21"/>
  <c r="H78" i="21"/>
  <c r="H74" i="21"/>
  <c r="H68" i="21"/>
  <c r="H60" i="21"/>
  <c r="H53" i="21"/>
  <c r="H46" i="21"/>
  <c r="H39" i="21"/>
  <c r="H29" i="21"/>
  <c r="H19" i="21"/>
  <c r="H11" i="21"/>
  <c r="I137" i="21" l="1"/>
  <c r="J137" i="21"/>
  <c r="H97" i="21"/>
  <c r="H136" i="21" s="1"/>
  <c r="H21" i="21"/>
  <c r="H22" i="21" l="1"/>
  <c r="H137" i="21" l="1"/>
</calcChain>
</file>

<file path=xl/sharedStrings.xml><?xml version="1.0" encoding="utf-8"?>
<sst xmlns="http://schemas.openxmlformats.org/spreadsheetml/2006/main" count="278" uniqueCount="141">
  <si>
    <t>Ordinary Income/Expense</t>
  </si>
  <si>
    <t>Income</t>
  </si>
  <si>
    <t>41000 · Water Sales</t>
  </si>
  <si>
    <t>41100 · Water Sales - Res. &amp; Comm.</t>
  </si>
  <si>
    <t>41150 · Hydrant Water Sales</t>
  </si>
  <si>
    <t>41200 · Water Sales/Pumping</t>
  </si>
  <si>
    <t>41400 · ACID Water Reservation</t>
  </si>
  <si>
    <t>41800 · Late Fees</t>
  </si>
  <si>
    <t>42230 · Service Connection Fee/Meters</t>
  </si>
  <si>
    <t>Total 41000 · Water Sales</t>
  </si>
  <si>
    <t>41950 · CARR Fire Recovery Fee</t>
  </si>
  <si>
    <t>42000 · Special Service Fees</t>
  </si>
  <si>
    <t>42160 · Property Tax Revenue - SCSD</t>
  </si>
  <si>
    <t>44000 · Interest Revenue</t>
  </si>
  <si>
    <t>44100 · TriC / NVB Interest</t>
  </si>
  <si>
    <t>44500 · Bank of Commerce Interest</t>
  </si>
  <si>
    <t>Total 44000 · Interest Revenue</t>
  </si>
  <si>
    <t>47300 · SFD Reimbursement</t>
  </si>
  <si>
    <t>Total Income</t>
  </si>
  <si>
    <t>Gross Profit</t>
  </si>
  <si>
    <t>Expense</t>
  </si>
  <si>
    <t>51000 · Water Service Expenses</t>
  </si>
  <si>
    <t>51010 · Bureau of Reclamation</t>
  </si>
  <si>
    <t>51014 · ACID Water</t>
  </si>
  <si>
    <t>51018 · Water Testing Expense</t>
  </si>
  <si>
    <t>Total 51000 · Water Service Expenses</t>
  </si>
  <si>
    <t>51020 · Pumping Expense</t>
  </si>
  <si>
    <t>51021 · Middle Brunswick - PGE 573</t>
  </si>
  <si>
    <t>51022 · Benson - PGE 937</t>
  </si>
  <si>
    <t>51023 · Bandana Tr. - PGE 337</t>
  </si>
  <si>
    <t>51025 · Highland Circle - PGE 013</t>
  </si>
  <si>
    <t>51026 · Record Heights - PGE 206</t>
  </si>
  <si>
    <t>51027 · Lower Brunswick - PGE 936</t>
  </si>
  <si>
    <t>Total 51020 · Pumping Expense</t>
  </si>
  <si>
    <t>51030 · Water Treatment Expense</t>
  </si>
  <si>
    <t>51031 · W.T. Chemicals</t>
  </si>
  <si>
    <t>51032 · W.T. Filter Plant PGE 254</t>
  </si>
  <si>
    <t>51033 · W.T. Plant Repair/Maint.</t>
  </si>
  <si>
    <t>51034 · Backwash Sludge Disposal</t>
  </si>
  <si>
    <t>51035 · W.T. Security/Telephone</t>
  </si>
  <si>
    <t>Total 51030 · Water Treatment Expense</t>
  </si>
  <si>
    <t>51039 · Transmission/Distribution</t>
  </si>
  <si>
    <t>51040 · Transmission/Distribution-Gen</t>
  </si>
  <si>
    <t>51070 · Minor Equipment Expense</t>
  </si>
  <si>
    <t>51082 · Maintenance/Misc.Equipment</t>
  </si>
  <si>
    <t>51083 · Meters - New &amp; Replacements</t>
  </si>
  <si>
    <t>51084 · Pump &amp; Tank Level Telemetry</t>
  </si>
  <si>
    <t>Total 51039 · Transmission/Distribution</t>
  </si>
  <si>
    <t>51090 · Vehicle Maintenance</t>
  </si>
  <si>
    <t>51094 · Backhoe/Trailer/Generator</t>
  </si>
  <si>
    <t>Total 51090 · Vehicle Maintenance</t>
  </si>
  <si>
    <t>51093 · Gas &amp; Oil Expense</t>
  </si>
  <si>
    <t>51091 · Gas &amp; Oil - Generator</t>
  </si>
  <si>
    <t>51092 · Gas &amp; Oil Ford 150 Truck #13</t>
  </si>
  <si>
    <t>51093.2 · Gas &amp; Oil - Backhoe</t>
  </si>
  <si>
    <t>Total 51093 · Gas &amp; Oil Expense</t>
  </si>
  <si>
    <t>52000 · Training</t>
  </si>
  <si>
    <t>52001 · Training Course Fees</t>
  </si>
  <si>
    <t>52002 · Travel</t>
  </si>
  <si>
    <t>52003 · Lodging</t>
  </si>
  <si>
    <t>52004 · Meals</t>
  </si>
  <si>
    <t>Total 52000 · Training</t>
  </si>
  <si>
    <t>55010 · Payroll Expenses</t>
  </si>
  <si>
    <t>55011 · Manager Salary</t>
  </si>
  <si>
    <t>55011.0 · Manager/Salary</t>
  </si>
  <si>
    <t>Total 55011 · Manager Salary</t>
  </si>
  <si>
    <t>55012 · Maintenance/Hourly</t>
  </si>
  <si>
    <t>55012.2 · Maintenance/Hourly</t>
  </si>
  <si>
    <t>55012.3 · Maintenance Hourly/Vacation</t>
  </si>
  <si>
    <t>55012.4 · Maintenance/Hourly/Sick</t>
  </si>
  <si>
    <t>55012.5 · Maintenance/Hourly/Holiday</t>
  </si>
  <si>
    <t>55012.6 · Maintenance/OT</t>
  </si>
  <si>
    <t>55012.7 · Maintenance 2 / Lead Operator</t>
  </si>
  <si>
    <t>Total 55012 · Maintenance/Hourly</t>
  </si>
  <si>
    <t>55013 · Office/Hourly</t>
  </si>
  <si>
    <t>55013.1 · Office/Hourly-FD Reimburse</t>
  </si>
  <si>
    <t>55013.2 · Office Hourl/ Vacation</t>
  </si>
  <si>
    <t>55013.3 · Office/Hourly/Sick</t>
  </si>
  <si>
    <t>55013.4 · Office Hourly</t>
  </si>
  <si>
    <t>55013.5 · Office/Hourly/Holiday</t>
  </si>
  <si>
    <t>55013.6 · Office Hourly Overtime</t>
  </si>
  <si>
    <t>Total 55013 · Office/Hourly</t>
  </si>
  <si>
    <t>55014 · On Call Time</t>
  </si>
  <si>
    <t>55010 · Payroll Expenses - Other</t>
  </si>
  <si>
    <t>Total 55010 · Payroll Expenses</t>
  </si>
  <si>
    <t>55029 · Employee Benefits</t>
  </si>
  <si>
    <t>55030 · Employee Health/Life Insurance</t>
  </si>
  <si>
    <t>55035 · Retiree Health Insurance</t>
  </si>
  <si>
    <t>55040 · Workers Compensation Insurance</t>
  </si>
  <si>
    <t>55055 · CALPERS</t>
  </si>
  <si>
    <t>Total 55029 · Employee Benefits</t>
  </si>
  <si>
    <t>55060 · Payroll Tax Expense</t>
  </si>
  <si>
    <t>55062 · Employer Medicare Expense</t>
  </si>
  <si>
    <t>55063 · Employer Social Security Exp</t>
  </si>
  <si>
    <t>55070 · State Unemployment Insurance</t>
  </si>
  <si>
    <t>Total 55060 · Payroll Tax Expense</t>
  </si>
  <si>
    <t>55130 · Office Expense</t>
  </si>
  <si>
    <t>55121 · Office/Cellular Telephone</t>
  </si>
  <si>
    <t>55125 · Office/Security Expense</t>
  </si>
  <si>
    <t>55131 · Office/PGE 761</t>
  </si>
  <si>
    <t>55132 · Office/Telephone</t>
  </si>
  <si>
    <t>55133 · Office/Supplies</t>
  </si>
  <si>
    <t>55134 · Office/Postage</t>
  </si>
  <si>
    <t>55135 · Office/Equipment Expense</t>
  </si>
  <si>
    <t>55136 · Office/Rent Expense</t>
  </si>
  <si>
    <t>55138 · Office/Propane</t>
  </si>
  <si>
    <t>55139 · Office/Building Maintenance</t>
  </si>
  <si>
    <t>Total 55130 · Office Expense</t>
  </si>
  <si>
    <t>55145 · Banking Fees</t>
  </si>
  <si>
    <t>55150 · Insurance - Liability &amp; E&amp;O</t>
  </si>
  <si>
    <t>55160 · Professional Services</t>
  </si>
  <si>
    <t>55162 · Legal Services</t>
  </si>
  <si>
    <t>55163 · Engineering Services</t>
  </si>
  <si>
    <t>55164 · Auditing Services</t>
  </si>
  <si>
    <t>55165 · Professional Services Misc.</t>
  </si>
  <si>
    <t>Total 55160 · Professional Services</t>
  </si>
  <si>
    <t>55170 · Directors Compensation</t>
  </si>
  <si>
    <t>55180 · Dues/Permit Fees</t>
  </si>
  <si>
    <t>55182 · maintenance contracts/support</t>
  </si>
  <si>
    <t>55189 · Finance Charges/Late Fees</t>
  </si>
  <si>
    <t>60000 · Interest</t>
  </si>
  <si>
    <t>Total Expense</t>
  </si>
  <si>
    <t>51024 · Highland Cir - PGE 355</t>
  </si>
  <si>
    <t>51028 · Keswick WTP - 956</t>
  </si>
  <si>
    <t>51012 · Other Water Purchases/Deficit</t>
  </si>
  <si>
    <t>51093.1 · Gas &amp; Oil 2021 F-150 Truck #14</t>
  </si>
  <si>
    <t>Net Ordinary Income</t>
  </si>
  <si>
    <t>43500 · Miscellaneous Grant</t>
  </si>
  <si>
    <t>51098 · U11 Ford Ranger 2011</t>
  </si>
  <si>
    <t>51099 · U12 Ford F350 2016</t>
  </si>
  <si>
    <t>51100 · U13 Ford F-150 2018</t>
  </si>
  <si>
    <t>51093.8 · Gas &amp; Oil 2011 Ford Truck #11</t>
  </si>
  <si>
    <t>51093.9 · Gas &amp; Oil 2016 Ford 350 #12</t>
  </si>
  <si>
    <t>55110 · Answering Service Expense</t>
  </si>
  <si>
    <t>55141 · Office/Safety</t>
  </si>
  <si>
    <t>7/1/21-5/31/22</t>
  </si>
  <si>
    <t>51101 · U14 Ford F-150 2021</t>
  </si>
  <si>
    <t>2021-2022 Budget</t>
  </si>
  <si>
    <t>2022-2023 Budget</t>
  </si>
  <si>
    <t>Jul '21 - Jun 22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</si>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</sst>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;\-#,##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7">
    <xf numFmtId="0" fontId="0" fillId="0" borderId="0" xfId="0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2" xfId="0" applyNumberFormat="1" applyFont="1" applyBorder="1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0" fontId="1" fillId="0" borderId="0" xfId="0" applyFont="1"/>
    <xf numFmtId="165" fontId="2" fillId="0" borderId="3" xfId="0" applyNumberFormat="1" applyFont="1" applyBorder="1"/>
    <xf numFmtId="165" fontId="2" fillId="0" borderId="0" xfId="0" applyNumberFormat="1" applyFont="1" applyFill="1"/>
    <xf numFmtId="165" fontId="2" fillId="0" borderId="1" xfId="0" applyNumberFormat="1" applyFont="1" applyFill="1" applyBorder="1"/>
    <xf numFmtId="165" fontId="2" fillId="0" borderId="0" xfId="0" applyNumberFormat="1" applyFont="1" applyFill="1" applyBorder="1"/>
    <xf numFmtId="49" fontId="1" fillId="0" borderId="1" xfId="0" applyNumberFormat="1" applyFont="1" applyBorder="1" applyAlignment="1">
      <alignment horizontal="center" wrapText="1"/>
    </xf>
    <xf numFmtId="164" fontId="2" fillId="0" borderId="4" xfId="0" applyNumberFormat="1" applyFont="1" applyBorder="1"/>
    <xf numFmtId="165" fontId="2" fillId="0" borderId="4" xfId="0" applyNumberFormat="1" applyFont="1" applyBorder="1"/>
    <xf numFmtId="164" fontId="1" fillId="0" borderId="3" xfId="0" applyNumberFormat="1" applyFont="1" applyBorder="1"/>
    <xf numFmtId="165" fontId="1" fillId="0" borderId="3" xfId="0" applyNumberFormat="1" applyFont="1" applyBorder="1"/>
  </cellXfs>
  <cellStyles count="13">
    <cellStyle name="Normal" xfId="0" builtinId="0"/>
    <cellStyle name="Normal 2" xfId="1" xr:uid="{A4372BEC-04E7-4351-9378-46911BD4EFBF}"/>
    <cellStyle name="Normal 3" xfId="2" xr:uid="{BC61AC4A-3A9B-4C8C-9CF9-5721097F9D36}"/>
    <cellStyle name="Normal 3 2" xfId="8" xr:uid="{5FB52A2E-5FCA-4C96-A6A4-E2C7731DCBCD}"/>
    <cellStyle name="Normal 3 3" xfId="7" xr:uid="{3B0FCCA6-B58B-43C7-A867-CF85A7ABAC54}"/>
    <cellStyle name="Normal 4" xfId="3" xr:uid="{8AEC139E-F766-4A9A-896D-B3F189157F44}"/>
    <cellStyle name="Normal 4 2" xfId="9" xr:uid="{A387FC51-7B85-4340-B285-687D20A33AC8}"/>
    <cellStyle name="Normal 5" xfId="4" xr:uid="{8C6A6593-1AB0-44CA-A61C-7739499BC824}"/>
    <cellStyle name="Normal 5 2" xfId="10" xr:uid="{A164C08E-35D1-4D4F-B5DB-159FA9A8D24E}"/>
    <cellStyle name="Normal 6" xfId="5" xr:uid="{B9FD9A00-DBCF-4F20-9F14-7485CFAE3605}"/>
    <cellStyle name="Normal 6 2" xfId="11" xr:uid="{CAB35DC4-77CC-48B6-B2A3-6CFB97F99A20}"/>
    <cellStyle name="Normal 7" xfId="6" xr:uid="{18D366A2-5869-49DA-AEFC-591E65F3964B}"/>
    <cellStyle name="Normal 7 2" xfId="12" xr:uid="{8D7C9A49-7402-4234-B1BF-7B676A3E10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5409" name="FILTER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0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5410" name="HEADER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0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4385" name="FILTER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01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4386" name="HEADER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01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33B7-9876-44BF-A32A-522CA23298C3}">
  <sheetPr codeName="Sheet29"/>
  <dimension ref="A1:K138"/>
  <sheetViews>
    <sheetView tabSelected="1" zoomScaleNormal="100" workbookViewId="0">
      <pane ySplit="1" topLeftCell="A2" activePane="bottomLeft" state="frozen"/>
      <selection pane="bottomLeft" activeCell="J13" sqref="J13"/>
    </sheetView>
  </sheetViews>
  <sheetFormatPr defaultRowHeight="15" x14ac:dyDescent="0.25"/>
  <cols>
    <col min="1" max="6" width="3" style="17" customWidth="1"/>
    <col min="7" max="7" width="32.5703125" style="17" customWidth="1"/>
    <col min="8" max="8" width="12.28515625" style="12" bestFit="1" customWidth="1"/>
    <col min="9" max="9" width="10" style="12" bestFit="1" customWidth="1"/>
    <col min="10" max="10" width="12" style="12" bestFit="1" customWidth="1"/>
    <col min="11" max="11" width="2.28515625" style="12" customWidth="1"/>
    <col min="12" max="16384" width="9.140625" style="12"/>
  </cols>
  <sheetData>
    <row r="1" spans="1:11" s="5" customFormat="1" ht="30.75" customHeight="1" thickBot="1" x14ac:dyDescent="0.3">
      <c r="A1" s="4"/>
      <c r="B1" s="4"/>
      <c r="C1" s="4"/>
      <c r="D1" s="4"/>
      <c r="E1" s="4"/>
      <c r="F1" s="4"/>
      <c r="G1" s="4"/>
      <c r="H1" s="7" t="s">
        <v>139</v>
      </c>
      <c r="I1" s="22" t="s">
        <v>137</v>
      </c>
      <c r="J1" s="22" t="s">
        <v>138</v>
      </c>
      <c r="K1" s="6"/>
    </row>
    <row r="2" spans="1:11" x14ac:dyDescent="0.25">
      <c r="A2" s="13"/>
      <c r="B2" s="13" t="s">
        <v>0</v>
      </c>
      <c r="C2" s="13"/>
      <c r="D2" s="13"/>
      <c r="E2" s="13"/>
      <c r="F2" s="13"/>
      <c r="G2" s="13"/>
      <c r="H2" s="14"/>
      <c r="I2" s="14"/>
      <c r="J2" s="14"/>
      <c r="K2" s="15"/>
    </row>
    <row r="3" spans="1:11" x14ac:dyDescent="0.25">
      <c r="A3" s="13"/>
      <c r="B3" s="13"/>
      <c r="C3" s="13"/>
      <c r="D3" s="13" t="s">
        <v>1</v>
      </c>
      <c r="E3" s="13"/>
      <c r="F3" s="13"/>
      <c r="G3" s="13"/>
      <c r="H3" s="14"/>
      <c r="I3" s="14"/>
      <c r="J3" s="14"/>
      <c r="K3" s="15"/>
    </row>
    <row r="4" spans="1:11" x14ac:dyDescent="0.25">
      <c r="A4" s="13"/>
      <c r="B4" s="13"/>
      <c r="C4" s="13"/>
      <c r="D4" s="13"/>
      <c r="E4" s="13" t="s">
        <v>2</v>
      </c>
      <c r="F4" s="13"/>
      <c r="G4" s="13"/>
      <c r="H4" s="14"/>
      <c r="I4" s="14"/>
      <c r="J4" s="14"/>
      <c r="K4" s="15"/>
    </row>
    <row r="5" spans="1:11" x14ac:dyDescent="0.25">
      <c r="A5" s="13"/>
      <c r="B5" s="13"/>
      <c r="C5" s="13"/>
      <c r="D5" s="13"/>
      <c r="E5" s="13"/>
      <c r="F5" s="13" t="s">
        <v>3</v>
      </c>
      <c r="G5" s="13"/>
      <c r="H5" s="14">
        <v>882318.94</v>
      </c>
      <c r="I5" s="8">
        <v>900000</v>
      </c>
      <c r="J5" s="8">
        <v>925000</v>
      </c>
      <c r="K5" s="15"/>
    </row>
    <row r="6" spans="1:11" x14ac:dyDescent="0.25">
      <c r="A6" s="13"/>
      <c r="B6" s="13"/>
      <c r="C6" s="13"/>
      <c r="D6" s="13"/>
      <c r="E6" s="13"/>
      <c r="F6" s="13" t="s">
        <v>4</v>
      </c>
      <c r="G6" s="13"/>
      <c r="H6" s="14">
        <v>0</v>
      </c>
      <c r="I6" s="8">
        <v>0</v>
      </c>
      <c r="J6" s="8"/>
      <c r="K6" s="15"/>
    </row>
    <row r="7" spans="1:11" x14ac:dyDescent="0.25">
      <c r="A7" s="13"/>
      <c r="B7" s="13"/>
      <c r="C7" s="13"/>
      <c r="D7" s="13"/>
      <c r="E7" s="13"/>
      <c r="F7" s="13" t="s">
        <v>5</v>
      </c>
      <c r="G7" s="13"/>
      <c r="H7" s="14">
        <v>7790.04</v>
      </c>
      <c r="I7" s="8">
        <v>7700</v>
      </c>
      <c r="J7" s="8">
        <v>8000</v>
      </c>
      <c r="K7" s="15"/>
    </row>
    <row r="8" spans="1:11" x14ac:dyDescent="0.25">
      <c r="A8" s="13"/>
      <c r="B8" s="13"/>
      <c r="C8" s="13"/>
      <c r="D8" s="13"/>
      <c r="E8" s="13"/>
      <c r="F8" s="13" t="s">
        <v>6</v>
      </c>
      <c r="G8" s="13"/>
      <c r="H8" s="14">
        <v>12259.86</v>
      </c>
      <c r="I8" s="8">
        <v>12260</v>
      </c>
      <c r="J8" s="8">
        <v>10000</v>
      </c>
      <c r="K8" s="15"/>
    </row>
    <row r="9" spans="1:11" x14ac:dyDescent="0.25">
      <c r="A9" s="13"/>
      <c r="B9" s="13"/>
      <c r="C9" s="13"/>
      <c r="D9" s="13"/>
      <c r="E9" s="13"/>
      <c r="F9" s="13" t="s">
        <v>7</v>
      </c>
      <c r="G9" s="13"/>
      <c r="H9" s="14">
        <v>32248.07</v>
      </c>
      <c r="I9" s="8">
        <v>32000</v>
      </c>
      <c r="J9" s="8">
        <v>33000</v>
      </c>
      <c r="K9" s="15"/>
    </row>
    <row r="10" spans="1:11" ht="15.75" thickBot="1" x14ac:dyDescent="0.3">
      <c r="A10" s="13"/>
      <c r="B10" s="13"/>
      <c r="C10" s="13"/>
      <c r="D10" s="13"/>
      <c r="E10" s="13"/>
      <c r="F10" s="13" t="s">
        <v>8</v>
      </c>
      <c r="G10" s="13"/>
      <c r="H10" s="1">
        <v>0</v>
      </c>
      <c r="I10" s="9">
        <v>1500</v>
      </c>
      <c r="J10" s="9">
        <v>0</v>
      </c>
      <c r="K10" s="15"/>
    </row>
    <row r="11" spans="1:11" x14ac:dyDescent="0.25">
      <c r="A11" s="13"/>
      <c r="B11" s="13"/>
      <c r="C11" s="13"/>
      <c r="D11" s="13"/>
      <c r="E11" s="13" t="s">
        <v>9</v>
      </c>
      <c r="F11" s="13"/>
      <c r="G11" s="13"/>
      <c r="H11" s="14">
        <f>ROUND(SUM(H4:H10),5)</f>
        <v>934616.91</v>
      </c>
      <c r="I11" s="8">
        <f>ROUND(SUM(I4:I10),5)</f>
        <v>953460</v>
      </c>
      <c r="J11" s="8">
        <f>ROUND(SUM(J4:J10),5)</f>
        <v>976000</v>
      </c>
      <c r="K11" s="15"/>
    </row>
    <row r="12" spans="1:11" x14ac:dyDescent="0.25">
      <c r="A12" s="13"/>
      <c r="B12" s="13"/>
      <c r="C12" s="13"/>
      <c r="D12" s="13"/>
      <c r="E12" s="13" t="s">
        <v>10</v>
      </c>
      <c r="F12" s="13"/>
      <c r="G12" s="13"/>
      <c r="H12" s="14">
        <v>13206.2</v>
      </c>
      <c r="I12" s="8">
        <v>13207</v>
      </c>
      <c r="J12" s="8">
        <v>0</v>
      </c>
      <c r="K12" s="15"/>
    </row>
    <row r="13" spans="1:11" x14ac:dyDescent="0.25">
      <c r="A13" s="13"/>
      <c r="B13" s="13"/>
      <c r="C13" s="13"/>
      <c r="D13" s="13"/>
      <c r="E13" s="13" t="s">
        <v>11</v>
      </c>
      <c r="F13" s="13"/>
      <c r="G13" s="13"/>
      <c r="H13" s="14">
        <v>3064.78</v>
      </c>
      <c r="I13" s="8">
        <v>3200</v>
      </c>
      <c r="J13" s="8">
        <v>3200</v>
      </c>
      <c r="K13" s="15"/>
    </row>
    <row r="14" spans="1:11" x14ac:dyDescent="0.25">
      <c r="A14" s="13"/>
      <c r="B14" s="13"/>
      <c r="C14" s="13"/>
      <c r="D14" s="13"/>
      <c r="E14" s="13" t="s">
        <v>12</v>
      </c>
      <c r="F14" s="13"/>
      <c r="G14" s="13"/>
      <c r="H14" s="14">
        <v>27876.400000000001</v>
      </c>
      <c r="I14" s="8">
        <v>28000</v>
      </c>
      <c r="J14" s="8">
        <v>29000</v>
      </c>
      <c r="K14" s="15"/>
    </row>
    <row r="15" spans="1:11" x14ac:dyDescent="0.25">
      <c r="A15" s="13"/>
      <c r="B15" s="13"/>
      <c r="C15" s="13"/>
      <c r="D15" s="13"/>
      <c r="E15" s="13" t="s">
        <v>127</v>
      </c>
      <c r="F15" s="13"/>
      <c r="G15" s="13"/>
      <c r="H15" s="14">
        <v>335.21</v>
      </c>
      <c r="I15" s="8">
        <v>336</v>
      </c>
      <c r="J15" s="8">
        <v>0</v>
      </c>
      <c r="K15" s="15"/>
    </row>
    <row r="16" spans="1:11" x14ac:dyDescent="0.25">
      <c r="A16" s="13"/>
      <c r="B16" s="13"/>
      <c r="C16" s="13"/>
      <c r="D16" s="13"/>
      <c r="E16" s="13" t="s">
        <v>13</v>
      </c>
      <c r="F16" s="13"/>
      <c r="G16" s="13"/>
      <c r="H16" s="14"/>
      <c r="I16" s="8"/>
      <c r="J16" s="8"/>
      <c r="K16" s="15"/>
    </row>
    <row r="17" spans="1:11" x14ac:dyDescent="0.25">
      <c r="A17" s="13"/>
      <c r="B17" s="13"/>
      <c r="C17" s="13"/>
      <c r="D17" s="13"/>
      <c r="E17" s="13"/>
      <c r="F17" s="13" t="s">
        <v>14</v>
      </c>
      <c r="G17" s="13"/>
      <c r="H17" s="14">
        <v>394.03</v>
      </c>
      <c r="I17" s="8">
        <v>450</v>
      </c>
      <c r="J17" s="8">
        <v>400</v>
      </c>
      <c r="K17" s="15"/>
    </row>
    <row r="18" spans="1:11" ht="15.75" thickBot="1" x14ac:dyDescent="0.3">
      <c r="A18" s="13"/>
      <c r="B18" s="13"/>
      <c r="C18" s="13"/>
      <c r="D18" s="13"/>
      <c r="E18" s="13"/>
      <c r="F18" s="13" t="s">
        <v>15</v>
      </c>
      <c r="G18" s="13"/>
      <c r="H18" s="1">
        <v>118.09</v>
      </c>
      <c r="I18" s="9">
        <v>150</v>
      </c>
      <c r="J18" s="9">
        <v>120</v>
      </c>
      <c r="K18" s="15"/>
    </row>
    <row r="19" spans="1:11" x14ac:dyDescent="0.25">
      <c r="A19" s="13"/>
      <c r="B19" s="13"/>
      <c r="C19" s="13"/>
      <c r="D19" s="13"/>
      <c r="E19" s="13" t="s">
        <v>16</v>
      </c>
      <c r="F19" s="13"/>
      <c r="G19" s="13"/>
      <c r="H19" s="14">
        <f>ROUND(SUM(H16:H18),5)</f>
        <v>512.12</v>
      </c>
      <c r="I19" s="8">
        <f>ROUND(SUM(I16:I18),5)</f>
        <v>600</v>
      </c>
      <c r="J19" s="8">
        <f>ROUND(SUM(J16:J18),5)</f>
        <v>520</v>
      </c>
      <c r="K19" s="15"/>
    </row>
    <row r="20" spans="1:11" ht="15.75" thickBot="1" x14ac:dyDescent="0.3">
      <c r="A20" s="13"/>
      <c r="B20" s="13"/>
      <c r="C20" s="13"/>
      <c r="D20" s="13"/>
      <c r="E20" s="13" t="s">
        <v>17</v>
      </c>
      <c r="F20" s="13"/>
      <c r="G20" s="13"/>
      <c r="H20" s="14">
        <v>3399.24</v>
      </c>
      <c r="I20" s="8">
        <v>3400</v>
      </c>
      <c r="J20" s="8">
        <v>3500</v>
      </c>
      <c r="K20" s="15"/>
    </row>
    <row r="21" spans="1:11" ht="15.75" thickBot="1" x14ac:dyDescent="0.3">
      <c r="A21" s="13"/>
      <c r="B21" s="13"/>
      <c r="C21" s="13"/>
      <c r="D21" s="13" t="s">
        <v>18</v>
      </c>
      <c r="E21" s="13"/>
      <c r="F21" s="13"/>
      <c r="G21" s="13"/>
      <c r="H21" s="3">
        <f>ROUND(H3+SUM(H11:H15)+SUM(H19:H20),5)</f>
        <v>983010.86</v>
      </c>
      <c r="I21" s="11">
        <f>ROUND(I3+SUM(I11:I15)+SUM(I19:I20),5)</f>
        <v>1002203</v>
      </c>
      <c r="J21" s="11">
        <f>ROUND(J3+SUM(J11:J15)+SUM(J19:J20),5)</f>
        <v>1012220</v>
      </c>
      <c r="K21" s="15"/>
    </row>
    <row r="22" spans="1:11" x14ac:dyDescent="0.25">
      <c r="A22" s="13"/>
      <c r="B22" s="13"/>
      <c r="C22" s="13" t="s">
        <v>19</v>
      </c>
      <c r="D22" s="13"/>
      <c r="E22" s="13"/>
      <c r="F22" s="13"/>
      <c r="G22" s="13"/>
      <c r="H22" s="14">
        <f>H21</f>
        <v>983010.86</v>
      </c>
      <c r="I22" s="8">
        <f>I21</f>
        <v>1002203</v>
      </c>
      <c r="J22" s="8">
        <f>J21</f>
        <v>1012220</v>
      </c>
      <c r="K22" s="15"/>
    </row>
    <row r="23" spans="1:11" x14ac:dyDescent="0.25">
      <c r="A23" s="13"/>
      <c r="B23" s="13"/>
      <c r="C23" s="13"/>
      <c r="D23" s="13" t="s">
        <v>20</v>
      </c>
      <c r="E23" s="13"/>
      <c r="F23" s="13"/>
      <c r="G23" s="13"/>
      <c r="H23" s="14"/>
      <c r="I23" s="8"/>
      <c r="J23" s="8"/>
      <c r="K23" s="15"/>
    </row>
    <row r="24" spans="1:11" x14ac:dyDescent="0.25">
      <c r="A24" s="13"/>
      <c r="B24" s="13"/>
      <c r="C24" s="13"/>
      <c r="D24" s="13"/>
      <c r="E24" s="13" t="s">
        <v>21</v>
      </c>
      <c r="F24" s="13"/>
      <c r="G24" s="13"/>
      <c r="H24" s="14"/>
      <c r="I24" s="8"/>
      <c r="J24" s="8"/>
      <c r="K24" s="15"/>
    </row>
    <row r="25" spans="1:11" x14ac:dyDescent="0.25">
      <c r="A25" s="13"/>
      <c r="B25" s="13"/>
      <c r="C25" s="13"/>
      <c r="D25" s="13"/>
      <c r="E25" s="13"/>
      <c r="F25" s="13" t="s">
        <v>22</v>
      </c>
      <c r="G25" s="13"/>
      <c r="H25" s="14">
        <v>7550.95</v>
      </c>
      <c r="I25" s="8">
        <v>10000</v>
      </c>
      <c r="J25" s="8">
        <v>10000</v>
      </c>
      <c r="K25" s="15"/>
    </row>
    <row r="26" spans="1:11" x14ac:dyDescent="0.25">
      <c r="A26" s="13"/>
      <c r="B26" s="13"/>
      <c r="C26" s="13"/>
      <c r="D26" s="13"/>
      <c r="E26" s="13"/>
      <c r="F26" s="13" t="s">
        <v>124</v>
      </c>
      <c r="G26" s="13"/>
      <c r="H26" s="14">
        <v>39000</v>
      </c>
      <c r="I26" s="8">
        <v>39000</v>
      </c>
      <c r="J26" s="8">
        <v>0</v>
      </c>
      <c r="K26" s="15"/>
    </row>
    <row r="27" spans="1:11" x14ac:dyDescent="0.25">
      <c r="A27" s="13"/>
      <c r="B27" s="13"/>
      <c r="C27" s="13"/>
      <c r="D27" s="13"/>
      <c r="E27" s="13"/>
      <c r="F27" s="13" t="s">
        <v>23</v>
      </c>
      <c r="G27" s="13"/>
      <c r="H27" s="14">
        <v>5217.4799999999996</v>
      </c>
      <c r="I27" s="8">
        <v>6000</v>
      </c>
      <c r="J27" s="8">
        <v>28000</v>
      </c>
      <c r="K27" s="15"/>
    </row>
    <row r="28" spans="1:11" ht="15.75" thickBot="1" x14ac:dyDescent="0.3">
      <c r="A28" s="13"/>
      <c r="B28" s="13"/>
      <c r="C28" s="13"/>
      <c r="D28" s="13"/>
      <c r="E28" s="13"/>
      <c r="F28" s="13" t="s">
        <v>24</v>
      </c>
      <c r="G28" s="13"/>
      <c r="H28" s="1">
        <v>5736.6</v>
      </c>
      <c r="I28" s="9">
        <v>6700</v>
      </c>
      <c r="J28" s="9">
        <v>6500</v>
      </c>
      <c r="K28" s="15"/>
    </row>
    <row r="29" spans="1:11" x14ac:dyDescent="0.25">
      <c r="A29" s="13"/>
      <c r="B29" s="13"/>
      <c r="C29" s="13"/>
      <c r="D29" s="13"/>
      <c r="E29" s="13" t="s">
        <v>25</v>
      </c>
      <c r="F29" s="13"/>
      <c r="G29" s="13"/>
      <c r="H29" s="14">
        <f>ROUND(SUM(H24:H28),5)</f>
        <v>57505.03</v>
      </c>
      <c r="I29" s="8">
        <f>ROUND(SUM(I24:I28),5)</f>
        <v>61700</v>
      </c>
      <c r="J29" s="8">
        <f>ROUND(SUM(J24:J28),5)</f>
        <v>44500</v>
      </c>
      <c r="K29" s="15"/>
    </row>
    <row r="30" spans="1:11" x14ac:dyDescent="0.25">
      <c r="A30" s="13"/>
      <c r="B30" s="13"/>
      <c r="C30" s="13"/>
      <c r="D30" s="13"/>
      <c r="E30" s="13" t="s">
        <v>26</v>
      </c>
      <c r="F30" s="13"/>
      <c r="G30" s="13"/>
      <c r="H30" s="14"/>
      <c r="I30" s="8"/>
      <c r="J30" s="8"/>
      <c r="K30" s="15"/>
    </row>
    <row r="31" spans="1:11" x14ac:dyDescent="0.25">
      <c r="A31" s="13"/>
      <c r="B31" s="13"/>
      <c r="C31" s="13"/>
      <c r="D31" s="13"/>
      <c r="E31" s="13"/>
      <c r="F31" s="13" t="s">
        <v>27</v>
      </c>
      <c r="G31" s="13"/>
      <c r="H31" s="14">
        <v>811.26</v>
      </c>
      <c r="I31" s="8">
        <v>900</v>
      </c>
      <c r="J31" s="8">
        <v>900</v>
      </c>
      <c r="K31" s="15"/>
    </row>
    <row r="32" spans="1:11" x14ac:dyDescent="0.25">
      <c r="A32" s="13"/>
      <c r="B32" s="13"/>
      <c r="C32" s="13"/>
      <c r="D32" s="13"/>
      <c r="E32" s="13"/>
      <c r="F32" s="13" t="s">
        <v>28</v>
      </c>
      <c r="G32" s="13"/>
      <c r="H32" s="14">
        <v>830.63</v>
      </c>
      <c r="I32" s="8">
        <v>1000</v>
      </c>
      <c r="J32" s="8">
        <v>1000</v>
      </c>
      <c r="K32" s="15"/>
    </row>
    <row r="33" spans="1:11" x14ac:dyDescent="0.25">
      <c r="A33" s="13"/>
      <c r="B33" s="13"/>
      <c r="C33" s="13"/>
      <c r="D33" s="13"/>
      <c r="E33" s="13"/>
      <c r="F33" s="13" t="s">
        <v>29</v>
      </c>
      <c r="G33" s="13"/>
      <c r="H33" s="14">
        <v>1082.8699999999999</v>
      </c>
      <c r="I33" s="8">
        <v>1300</v>
      </c>
      <c r="J33" s="8">
        <v>1300</v>
      </c>
      <c r="K33" s="15"/>
    </row>
    <row r="34" spans="1:11" x14ac:dyDescent="0.25">
      <c r="A34" s="13"/>
      <c r="B34" s="13"/>
      <c r="C34" s="13"/>
      <c r="D34" s="13"/>
      <c r="E34" s="13"/>
      <c r="F34" s="13" t="s">
        <v>122</v>
      </c>
      <c r="G34" s="13"/>
      <c r="H34" s="14">
        <v>198.77</v>
      </c>
      <c r="I34" s="8">
        <v>300</v>
      </c>
      <c r="J34" s="8">
        <v>300</v>
      </c>
      <c r="K34" s="15"/>
    </row>
    <row r="35" spans="1:11" x14ac:dyDescent="0.25">
      <c r="A35" s="13"/>
      <c r="B35" s="13"/>
      <c r="C35" s="13"/>
      <c r="D35" s="13"/>
      <c r="E35" s="13"/>
      <c r="F35" s="13" t="s">
        <v>30</v>
      </c>
      <c r="G35" s="13"/>
      <c r="H35" s="14">
        <v>1101.52</v>
      </c>
      <c r="I35" s="8">
        <v>1300</v>
      </c>
      <c r="J35" s="8">
        <v>1300</v>
      </c>
      <c r="K35" s="15"/>
    </row>
    <row r="36" spans="1:11" x14ac:dyDescent="0.25">
      <c r="A36" s="13"/>
      <c r="B36" s="13"/>
      <c r="C36" s="13"/>
      <c r="D36" s="13"/>
      <c r="E36" s="13"/>
      <c r="F36" s="13" t="s">
        <v>31</v>
      </c>
      <c r="G36" s="13"/>
      <c r="H36" s="14">
        <v>1823.59</v>
      </c>
      <c r="I36" s="8">
        <v>2000</v>
      </c>
      <c r="J36" s="8">
        <v>2100</v>
      </c>
      <c r="K36" s="15"/>
    </row>
    <row r="37" spans="1:11" x14ac:dyDescent="0.25">
      <c r="A37" s="13"/>
      <c r="B37" s="13"/>
      <c r="C37" s="13"/>
      <c r="D37" s="13"/>
      <c r="E37" s="13"/>
      <c r="F37" s="13" t="s">
        <v>32</v>
      </c>
      <c r="G37" s="13"/>
      <c r="H37" s="14">
        <v>2274.7600000000002</v>
      </c>
      <c r="I37" s="8">
        <v>2600</v>
      </c>
      <c r="J37" s="8">
        <v>2600</v>
      </c>
      <c r="K37" s="15"/>
    </row>
    <row r="38" spans="1:11" ht="15.75" thickBot="1" x14ac:dyDescent="0.3">
      <c r="A38" s="13"/>
      <c r="B38" s="13"/>
      <c r="C38" s="13"/>
      <c r="D38" s="13"/>
      <c r="E38" s="13"/>
      <c r="F38" s="13" t="s">
        <v>123</v>
      </c>
      <c r="G38" s="13"/>
      <c r="H38" s="1">
        <v>773.71</v>
      </c>
      <c r="I38" s="9">
        <v>800</v>
      </c>
      <c r="J38" s="9">
        <v>800</v>
      </c>
      <c r="K38" s="15"/>
    </row>
    <row r="39" spans="1:11" x14ac:dyDescent="0.25">
      <c r="A39" s="13"/>
      <c r="B39" s="13"/>
      <c r="C39" s="13"/>
      <c r="D39" s="13"/>
      <c r="E39" s="13" t="s">
        <v>33</v>
      </c>
      <c r="F39" s="13"/>
      <c r="G39" s="13"/>
      <c r="H39" s="14">
        <f>ROUND(SUM(H30:H38),5)</f>
        <v>8897.11</v>
      </c>
      <c r="I39" s="8">
        <f>ROUND(SUM(I30:I38),5)</f>
        <v>10200</v>
      </c>
      <c r="J39" s="8">
        <f>ROUND(SUM(J30:J38),5)</f>
        <v>10300</v>
      </c>
      <c r="K39" s="15"/>
    </row>
    <row r="40" spans="1:11" x14ac:dyDescent="0.25">
      <c r="A40" s="13"/>
      <c r="B40" s="13"/>
      <c r="C40" s="13"/>
      <c r="D40" s="13"/>
      <c r="E40" s="13" t="s">
        <v>34</v>
      </c>
      <c r="F40" s="13"/>
      <c r="G40" s="13"/>
      <c r="H40" s="14"/>
      <c r="I40" s="8"/>
      <c r="J40" s="8"/>
      <c r="K40" s="15"/>
    </row>
    <row r="41" spans="1:11" x14ac:dyDescent="0.25">
      <c r="A41" s="13"/>
      <c r="B41" s="13"/>
      <c r="C41" s="13"/>
      <c r="D41" s="13"/>
      <c r="E41" s="13"/>
      <c r="F41" s="13" t="s">
        <v>35</v>
      </c>
      <c r="G41" s="13"/>
      <c r="H41" s="14">
        <v>9589.7999999999993</v>
      </c>
      <c r="I41" s="8">
        <v>13000</v>
      </c>
      <c r="J41" s="8">
        <v>13000</v>
      </c>
      <c r="K41" s="15"/>
    </row>
    <row r="42" spans="1:11" x14ac:dyDescent="0.25">
      <c r="A42" s="13"/>
      <c r="B42" s="13"/>
      <c r="C42" s="13"/>
      <c r="D42" s="13"/>
      <c r="E42" s="13"/>
      <c r="F42" s="13" t="s">
        <v>36</v>
      </c>
      <c r="G42" s="13"/>
      <c r="H42" s="14">
        <v>2596.2800000000002</v>
      </c>
      <c r="I42" s="8">
        <v>2800</v>
      </c>
      <c r="J42" s="8">
        <v>3000</v>
      </c>
      <c r="K42" s="15"/>
    </row>
    <row r="43" spans="1:11" x14ac:dyDescent="0.25">
      <c r="A43" s="13"/>
      <c r="B43" s="13"/>
      <c r="C43" s="13"/>
      <c r="D43" s="13"/>
      <c r="E43" s="13"/>
      <c r="F43" s="13" t="s">
        <v>37</v>
      </c>
      <c r="G43" s="13"/>
      <c r="H43" s="14">
        <v>6568.6</v>
      </c>
      <c r="I43" s="8">
        <v>6000</v>
      </c>
      <c r="J43" s="8">
        <v>7000</v>
      </c>
      <c r="K43" s="15"/>
    </row>
    <row r="44" spans="1:11" x14ac:dyDescent="0.25">
      <c r="A44" s="13"/>
      <c r="B44" s="13"/>
      <c r="C44" s="13"/>
      <c r="D44" s="13"/>
      <c r="E44" s="13"/>
      <c r="F44" s="13" t="s">
        <v>38</v>
      </c>
      <c r="G44" s="13"/>
      <c r="H44" s="14">
        <v>2310</v>
      </c>
      <c r="I44" s="8">
        <v>2400</v>
      </c>
      <c r="J44" s="8">
        <v>2500</v>
      </c>
      <c r="K44" s="15"/>
    </row>
    <row r="45" spans="1:11" ht="15.75" thickBot="1" x14ac:dyDescent="0.3">
      <c r="A45" s="13"/>
      <c r="B45" s="13"/>
      <c r="C45" s="13"/>
      <c r="D45" s="13"/>
      <c r="E45" s="13"/>
      <c r="F45" s="13" t="s">
        <v>39</v>
      </c>
      <c r="G45" s="13"/>
      <c r="H45" s="1">
        <v>1712.2</v>
      </c>
      <c r="I45" s="9">
        <v>2000</v>
      </c>
      <c r="J45" s="9">
        <v>2000</v>
      </c>
      <c r="K45" s="15"/>
    </row>
    <row r="46" spans="1:11" x14ac:dyDescent="0.25">
      <c r="A46" s="13"/>
      <c r="B46" s="13"/>
      <c r="C46" s="13"/>
      <c r="D46" s="13"/>
      <c r="E46" s="13" t="s">
        <v>40</v>
      </c>
      <c r="F46" s="13"/>
      <c r="G46" s="13"/>
      <c r="H46" s="14">
        <f>ROUND(SUM(H40:H45),5)</f>
        <v>22776.880000000001</v>
      </c>
      <c r="I46" s="8">
        <f>ROUND(SUM(I40:I45),5)</f>
        <v>26200</v>
      </c>
      <c r="J46" s="8">
        <f>ROUND(SUM(J40:J45),5)</f>
        <v>27500</v>
      </c>
      <c r="K46" s="15"/>
    </row>
    <row r="47" spans="1:11" x14ac:dyDescent="0.25">
      <c r="A47" s="13"/>
      <c r="B47" s="13"/>
      <c r="C47" s="13"/>
      <c r="D47" s="13"/>
      <c r="E47" s="13" t="s">
        <v>41</v>
      </c>
      <c r="F47" s="13"/>
      <c r="G47" s="13"/>
      <c r="H47" s="14"/>
      <c r="I47" s="8"/>
      <c r="J47" s="8"/>
      <c r="K47" s="15"/>
    </row>
    <row r="48" spans="1:11" x14ac:dyDescent="0.25">
      <c r="A48" s="13"/>
      <c r="B48" s="13"/>
      <c r="C48" s="13"/>
      <c r="D48" s="13"/>
      <c r="E48" s="13"/>
      <c r="F48" s="13" t="s">
        <v>42</v>
      </c>
      <c r="G48" s="13"/>
      <c r="H48" s="14">
        <v>43884.57</v>
      </c>
      <c r="I48" s="8">
        <v>35000</v>
      </c>
      <c r="J48" s="8">
        <v>44000</v>
      </c>
      <c r="K48" s="15"/>
    </row>
    <row r="49" spans="1:11" x14ac:dyDescent="0.25">
      <c r="A49" s="13"/>
      <c r="B49" s="13"/>
      <c r="C49" s="13"/>
      <c r="D49" s="13"/>
      <c r="E49" s="13"/>
      <c r="F49" s="13" t="s">
        <v>43</v>
      </c>
      <c r="G49" s="13"/>
      <c r="H49" s="14">
        <v>0</v>
      </c>
      <c r="I49" s="8">
        <v>1000</v>
      </c>
      <c r="J49" s="8">
        <v>1000</v>
      </c>
      <c r="K49" s="15"/>
    </row>
    <row r="50" spans="1:11" x14ac:dyDescent="0.25">
      <c r="A50" s="13"/>
      <c r="B50" s="13"/>
      <c r="C50" s="13"/>
      <c r="D50" s="13"/>
      <c r="E50" s="13"/>
      <c r="F50" s="13" t="s">
        <v>44</v>
      </c>
      <c r="G50" s="13"/>
      <c r="H50" s="14">
        <v>175.3</v>
      </c>
      <c r="I50" s="8">
        <v>1000</v>
      </c>
      <c r="J50" s="8">
        <v>1000</v>
      </c>
      <c r="K50" s="15"/>
    </row>
    <row r="51" spans="1:11" x14ac:dyDescent="0.25">
      <c r="A51" s="13"/>
      <c r="B51" s="13"/>
      <c r="C51" s="13"/>
      <c r="D51" s="13"/>
      <c r="E51" s="13"/>
      <c r="F51" s="13" t="s">
        <v>45</v>
      </c>
      <c r="G51" s="13"/>
      <c r="H51" s="14">
        <v>5004.1400000000003</v>
      </c>
      <c r="I51" s="8">
        <v>10000</v>
      </c>
      <c r="J51" s="8">
        <v>5000</v>
      </c>
      <c r="K51" s="15"/>
    </row>
    <row r="52" spans="1:11" ht="15.75" thickBot="1" x14ac:dyDescent="0.3">
      <c r="A52" s="13"/>
      <c r="B52" s="13"/>
      <c r="C52" s="13"/>
      <c r="D52" s="13"/>
      <c r="E52" s="13"/>
      <c r="F52" s="13" t="s">
        <v>46</v>
      </c>
      <c r="G52" s="13"/>
      <c r="H52" s="1">
        <v>618.75</v>
      </c>
      <c r="I52" s="9">
        <v>3000</v>
      </c>
      <c r="J52" s="9">
        <v>2000</v>
      </c>
      <c r="K52" s="15"/>
    </row>
    <row r="53" spans="1:11" x14ac:dyDescent="0.25">
      <c r="A53" s="13"/>
      <c r="B53" s="13"/>
      <c r="C53" s="13"/>
      <c r="D53" s="13"/>
      <c r="E53" s="13" t="s">
        <v>47</v>
      </c>
      <c r="F53" s="13"/>
      <c r="G53" s="13"/>
      <c r="H53" s="14">
        <f>ROUND(SUM(H47:H52),5)</f>
        <v>49682.76</v>
      </c>
      <c r="I53" s="8">
        <f>ROUND(SUM(I47:I52),5)</f>
        <v>50000</v>
      </c>
      <c r="J53" s="8">
        <f>ROUND(SUM(J47:J52),5)</f>
        <v>53000</v>
      </c>
      <c r="K53" s="15"/>
    </row>
    <row r="54" spans="1:11" x14ac:dyDescent="0.25">
      <c r="A54" s="13"/>
      <c r="B54" s="13"/>
      <c r="C54" s="13"/>
      <c r="D54" s="13"/>
      <c r="E54" s="13" t="s">
        <v>48</v>
      </c>
      <c r="F54" s="13"/>
      <c r="G54" s="13"/>
      <c r="H54" s="14"/>
      <c r="I54" s="8"/>
      <c r="J54" s="8"/>
      <c r="K54" s="15"/>
    </row>
    <row r="55" spans="1:11" x14ac:dyDescent="0.25">
      <c r="A55" s="13"/>
      <c r="B55" s="13"/>
      <c r="C55" s="13"/>
      <c r="D55" s="13"/>
      <c r="E55" s="13"/>
      <c r="F55" s="13" t="s">
        <v>49</v>
      </c>
      <c r="G55" s="13"/>
      <c r="H55" s="14">
        <v>3438.82</v>
      </c>
      <c r="I55" s="8">
        <v>6000</v>
      </c>
      <c r="J55" s="8">
        <v>8000</v>
      </c>
      <c r="K55" s="15"/>
    </row>
    <row r="56" spans="1:11" x14ac:dyDescent="0.25">
      <c r="A56" s="13"/>
      <c r="B56" s="13"/>
      <c r="C56" s="13"/>
      <c r="D56" s="13"/>
      <c r="E56" s="13"/>
      <c r="F56" s="13" t="s">
        <v>128</v>
      </c>
      <c r="G56" s="13"/>
      <c r="H56" s="14">
        <v>832.16</v>
      </c>
      <c r="I56" s="8">
        <v>1000</v>
      </c>
      <c r="J56" s="8">
        <v>1000</v>
      </c>
      <c r="K56" s="15"/>
    </row>
    <row r="57" spans="1:11" x14ac:dyDescent="0.25">
      <c r="A57" s="13"/>
      <c r="B57" s="13"/>
      <c r="C57" s="13"/>
      <c r="D57" s="13"/>
      <c r="E57" s="13"/>
      <c r="F57" s="13" t="s">
        <v>129</v>
      </c>
      <c r="G57" s="13"/>
      <c r="H57" s="14">
        <v>2210.42</v>
      </c>
      <c r="I57" s="8">
        <v>2500</v>
      </c>
      <c r="J57" s="8">
        <v>1000</v>
      </c>
      <c r="K57" s="15"/>
    </row>
    <row r="58" spans="1:11" ht="15.75" thickBot="1" x14ac:dyDescent="0.3">
      <c r="A58" s="13"/>
      <c r="B58" s="13"/>
      <c r="C58" s="13"/>
      <c r="D58" s="13"/>
      <c r="E58" s="13"/>
      <c r="F58" s="13" t="s">
        <v>130</v>
      </c>
      <c r="G58" s="13"/>
      <c r="H58" s="1">
        <v>120</v>
      </c>
      <c r="I58" s="9">
        <v>1000</v>
      </c>
      <c r="J58" s="9">
        <v>1000</v>
      </c>
      <c r="K58" s="15"/>
    </row>
    <row r="59" spans="1:11" x14ac:dyDescent="0.25">
      <c r="A59" s="13"/>
      <c r="B59" s="13"/>
      <c r="C59" s="13"/>
      <c r="D59" s="13"/>
      <c r="E59" s="13" t="s">
        <v>50</v>
      </c>
      <c r="F59" s="13"/>
      <c r="G59" s="13"/>
      <c r="H59" s="14">
        <f>ROUND(SUM(H54:H58),5)</f>
        <v>6601.4</v>
      </c>
      <c r="I59" s="8">
        <f>ROUND(SUM(I54:I58),5)</f>
        <v>10500</v>
      </c>
      <c r="J59" s="8">
        <f>ROUND(SUM(J54:J58),5)</f>
        <v>11000</v>
      </c>
      <c r="K59" s="15"/>
    </row>
    <row r="60" spans="1:11" x14ac:dyDescent="0.25">
      <c r="A60" s="13"/>
      <c r="B60" s="13"/>
      <c r="C60" s="13"/>
      <c r="D60" s="13"/>
      <c r="E60" s="13" t="s">
        <v>51</v>
      </c>
      <c r="F60" s="13"/>
      <c r="G60" s="13"/>
      <c r="H60" s="14"/>
      <c r="I60" s="8"/>
      <c r="J60" s="8"/>
      <c r="K60" s="15"/>
    </row>
    <row r="61" spans="1:11" x14ac:dyDescent="0.25">
      <c r="A61" s="13"/>
      <c r="B61" s="13"/>
      <c r="C61" s="13"/>
      <c r="D61" s="13"/>
      <c r="E61" s="13"/>
      <c r="F61" s="13" t="s">
        <v>52</v>
      </c>
      <c r="G61" s="13"/>
      <c r="H61" s="14">
        <v>99.34</v>
      </c>
      <c r="I61" s="8">
        <v>100</v>
      </c>
      <c r="J61" s="8">
        <v>150</v>
      </c>
      <c r="K61" s="15"/>
    </row>
    <row r="62" spans="1:11" x14ac:dyDescent="0.25">
      <c r="A62" s="13"/>
      <c r="B62" s="13"/>
      <c r="C62" s="13"/>
      <c r="D62" s="13"/>
      <c r="E62" s="13"/>
      <c r="F62" s="13" t="s">
        <v>53</v>
      </c>
      <c r="G62" s="13"/>
      <c r="H62" s="14">
        <v>4181.03</v>
      </c>
      <c r="I62" s="8">
        <v>3900</v>
      </c>
      <c r="J62" s="8">
        <v>7000</v>
      </c>
      <c r="K62" s="15"/>
    </row>
    <row r="63" spans="1:11" x14ac:dyDescent="0.25">
      <c r="A63" s="13"/>
      <c r="B63" s="13"/>
      <c r="C63" s="13"/>
      <c r="D63" s="13"/>
      <c r="E63" s="13"/>
      <c r="F63" s="13" t="s">
        <v>125</v>
      </c>
      <c r="G63" s="13"/>
      <c r="H63" s="14">
        <v>4328.6000000000004</v>
      </c>
      <c r="I63" s="8">
        <v>3900</v>
      </c>
      <c r="J63" s="8">
        <v>7000</v>
      </c>
      <c r="K63" s="15"/>
    </row>
    <row r="64" spans="1:11" x14ac:dyDescent="0.25">
      <c r="A64" s="13"/>
      <c r="B64" s="13"/>
      <c r="C64" s="13"/>
      <c r="D64" s="13"/>
      <c r="E64" s="13"/>
      <c r="F64" s="13" t="s">
        <v>54</v>
      </c>
      <c r="G64" s="13"/>
      <c r="H64" s="14">
        <v>245.58</v>
      </c>
      <c r="I64" s="8">
        <v>300</v>
      </c>
      <c r="J64" s="8">
        <v>400</v>
      </c>
      <c r="K64" s="15"/>
    </row>
    <row r="65" spans="1:11" x14ac:dyDescent="0.25">
      <c r="A65" s="13"/>
      <c r="B65" s="13"/>
      <c r="C65" s="13"/>
      <c r="D65" s="13"/>
      <c r="E65" s="13"/>
      <c r="F65" s="13" t="s">
        <v>131</v>
      </c>
      <c r="G65" s="13"/>
      <c r="H65" s="14">
        <v>466.86</v>
      </c>
      <c r="I65" s="8">
        <v>550</v>
      </c>
      <c r="J65" s="8">
        <v>700</v>
      </c>
      <c r="K65" s="15"/>
    </row>
    <row r="66" spans="1:11" ht="15.75" thickBot="1" x14ac:dyDescent="0.3">
      <c r="A66" s="13"/>
      <c r="B66" s="13"/>
      <c r="C66" s="13"/>
      <c r="D66" s="13"/>
      <c r="E66" s="13"/>
      <c r="F66" s="13" t="s">
        <v>132</v>
      </c>
      <c r="G66" s="13"/>
      <c r="H66" s="1">
        <v>3318.5</v>
      </c>
      <c r="I66" s="9">
        <v>3000</v>
      </c>
      <c r="J66" s="9">
        <v>7000</v>
      </c>
      <c r="K66" s="15"/>
    </row>
    <row r="67" spans="1:11" x14ac:dyDescent="0.25">
      <c r="A67" s="13"/>
      <c r="B67" s="13"/>
      <c r="C67" s="13"/>
      <c r="D67" s="13"/>
      <c r="E67" s="13" t="s">
        <v>55</v>
      </c>
      <c r="F67" s="13"/>
      <c r="G67" s="13"/>
      <c r="H67" s="14">
        <f>ROUND(SUM(H60:H66),5)</f>
        <v>12639.91</v>
      </c>
      <c r="I67" s="8">
        <f>ROUND(SUM(I60:I66),5)</f>
        <v>11750</v>
      </c>
      <c r="J67" s="8">
        <f>ROUND(SUM(J60:J66),5)</f>
        <v>22250</v>
      </c>
      <c r="K67" s="15"/>
    </row>
    <row r="68" spans="1:11" x14ac:dyDescent="0.25">
      <c r="A68" s="13"/>
      <c r="B68" s="13"/>
      <c r="C68" s="13"/>
      <c r="D68" s="13"/>
      <c r="E68" s="13" t="s">
        <v>56</v>
      </c>
      <c r="F68" s="13"/>
      <c r="G68" s="13"/>
      <c r="H68" s="14"/>
      <c r="I68" s="8"/>
      <c r="J68" s="8"/>
      <c r="K68" s="15"/>
    </row>
    <row r="69" spans="1:11" x14ac:dyDescent="0.25">
      <c r="A69" s="13"/>
      <c r="B69" s="13"/>
      <c r="C69" s="13"/>
      <c r="D69" s="13"/>
      <c r="E69" s="13"/>
      <c r="F69" s="13" t="s">
        <v>57</v>
      </c>
      <c r="G69" s="13"/>
      <c r="H69" s="14">
        <v>0</v>
      </c>
      <c r="I69" s="8">
        <v>1000</v>
      </c>
      <c r="J69" s="8">
        <v>1000</v>
      </c>
      <c r="K69" s="15"/>
    </row>
    <row r="70" spans="1:11" x14ac:dyDescent="0.25">
      <c r="A70" s="13"/>
      <c r="B70" s="13"/>
      <c r="C70" s="13"/>
      <c r="D70" s="13"/>
      <c r="E70" s="13"/>
      <c r="F70" s="13" t="s">
        <v>58</v>
      </c>
      <c r="G70" s="13"/>
      <c r="H70" s="14">
        <v>0</v>
      </c>
      <c r="I70" s="8">
        <v>300</v>
      </c>
      <c r="J70" s="8">
        <v>500</v>
      </c>
      <c r="K70" s="15"/>
    </row>
    <row r="71" spans="1:11" x14ac:dyDescent="0.25">
      <c r="A71" s="13"/>
      <c r="B71" s="13"/>
      <c r="C71" s="13"/>
      <c r="D71" s="13"/>
      <c r="E71" s="13"/>
      <c r="F71" s="13" t="s">
        <v>59</v>
      </c>
      <c r="G71" s="13"/>
      <c r="H71" s="14">
        <v>0</v>
      </c>
      <c r="I71" s="8">
        <v>600</v>
      </c>
      <c r="J71" s="8">
        <v>700</v>
      </c>
      <c r="K71" s="15"/>
    </row>
    <row r="72" spans="1:11" ht="15.75" thickBot="1" x14ac:dyDescent="0.3">
      <c r="A72" s="13"/>
      <c r="B72" s="13"/>
      <c r="C72" s="13"/>
      <c r="D72" s="13"/>
      <c r="E72" s="13"/>
      <c r="F72" s="13" t="s">
        <v>60</v>
      </c>
      <c r="G72" s="13"/>
      <c r="H72" s="1">
        <v>0</v>
      </c>
      <c r="I72" s="9">
        <v>400</v>
      </c>
      <c r="J72" s="9">
        <v>500</v>
      </c>
      <c r="K72" s="15"/>
    </row>
    <row r="73" spans="1:11" x14ac:dyDescent="0.25">
      <c r="A73" s="13"/>
      <c r="B73" s="13"/>
      <c r="C73" s="13"/>
      <c r="D73" s="13"/>
      <c r="E73" s="13" t="s">
        <v>61</v>
      </c>
      <c r="F73" s="13"/>
      <c r="G73" s="13"/>
      <c r="H73" s="14">
        <f>ROUND(SUM(H68:H72),5)</f>
        <v>0</v>
      </c>
      <c r="I73" s="8">
        <f>ROUND(SUM(I68:I72),5)</f>
        <v>2300</v>
      </c>
      <c r="J73" s="8">
        <f>ROUND(SUM(J68:J72),5)</f>
        <v>2700</v>
      </c>
      <c r="K73" s="15"/>
    </row>
    <row r="74" spans="1:11" x14ac:dyDescent="0.25">
      <c r="A74" s="13"/>
      <c r="B74" s="13"/>
      <c r="C74" s="13"/>
      <c r="D74" s="13"/>
      <c r="E74" s="13" t="s">
        <v>62</v>
      </c>
      <c r="F74" s="13"/>
      <c r="G74" s="13"/>
      <c r="H74" s="14"/>
      <c r="I74" s="8"/>
      <c r="J74" s="8"/>
      <c r="K74" s="15"/>
    </row>
    <row r="75" spans="1:11" x14ac:dyDescent="0.25">
      <c r="A75" s="13"/>
      <c r="B75" s="13"/>
      <c r="C75" s="13"/>
      <c r="D75" s="13"/>
      <c r="E75" s="13"/>
      <c r="F75" s="13" t="s">
        <v>63</v>
      </c>
      <c r="G75" s="13"/>
      <c r="H75" s="14"/>
      <c r="I75" s="8"/>
      <c r="J75" s="8"/>
      <c r="K75" s="15"/>
    </row>
    <row r="76" spans="1:11" ht="15.75" thickBot="1" x14ac:dyDescent="0.3">
      <c r="A76" s="13"/>
      <c r="B76" s="13"/>
      <c r="C76" s="13"/>
      <c r="D76" s="13"/>
      <c r="E76" s="13"/>
      <c r="F76" s="13"/>
      <c r="G76" s="13" t="s">
        <v>64</v>
      </c>
      <c r="H76" s="1">
        <v>86250</v>
      </c>
      <c r="I76" s="9">
        <v>90000</v>
      </c>
      <c r="J76" s="9">
        <v>105000</v>
      </c>
      <c r="K76" s="15"/>
    </row>
    <row r="77" spans="1:11" x14ac:dyDescent="0.25">
      <c r="A77" s="13"/>
      <c r="B77" s="13"/>
      <c r="C77" s="13"/>
      <c r="D77" s="13"/>
      <c r="E77" s="13"/>
      <c r="F77" s="13" t="s">
        <v>65</v>
      </c>
      <c r="G77" s="13"/>
      <c r="H77" s="14">
        <f>ROUND(SUM(H75:H76),5)</f>
        <v>86250</v>
      </c>
      <c r="I77" s="8">
        <f>ROUND(SUM(I75:I76),5)</f>
        <v>90000</v>
      </c>
      <c r="J77" s="8">
        <f>ROUND(SUM(J75:J76),5)</f>
        <v>105000</v>
      </c>
      <c r="K77" s="15"/>
    </row>
    <row r="78" spans="1:11" x14ac:dyDescent="0.25">
      <c r="A78" s="13"/>
      <c r="B78" s="13"/>
      <c r="C78" s="13"/>
      <c r="D78" s="13"/>
      <c r="E78" s="13"/>
      <c r="F78" s="13" t="s">
        <v>66</v>
      </c>
      <c r="G78" s="13"/>
      <c r="H78" s="14"/>
      <c r="I78" s="8"/>
      <c r="J78" s="8"/>
      <c r="K78" s="15"/>
    </row>
    <row r="79" spans="1:11" x14ac:dyDescent="0.25">
      <c r="A79" s="13"/>
      <c r="B79" s="13"/>
      <c r="C79" s="13"/>
      <c r="D79" s="13"/>
      <c r="E79" s="13"/>
      <c r="F79" s="13"/>
      <c r="G79" s="13" t="s">
        <v>67</v>
      </c>
      <c r="H79" s="14">
        <v>39928</v>
      </c>
      <c r="I79" s="8">
        <v>47840</v>
      </c>
      <c r="J79" s="8">
        <v>60320</v>
      </c>
      <c r="K79" s="15"/>
    </row>
    <row r="80" spans="1:11" x14ac:dyDescent="0.25">
      <c r="A80" s="13"/>
      <c r="B80" s="13"/>
      <c r="C80" s="13"/>
      <c r="D80" s="13"/>
      <c r="E80" s="13"/>
      <c r="F80" s="13"/>
      <c r="G80" s="13" t="s">
        <v>68</v>
      </c>
      <c r="H80" s="14">
        <v>1506.5</v>
      </c>
      <c r="I80" s="8">
        <v>0</v>
      </c>
      <c r="J80" s="8">
        <v>0</v>
      </c>
      <c r="K80" s="15"/>
    </row>
    <row r="81" spans="1:11" x14ac:dyDescent="0.25">
      <c r="A81" s="13"/>
      <c r="B81" s="13"/>
      <c r="C81" s="13"/>
      <c r="D81" s="13"/>
      <c r="E81" s="13"/>
      <c r="F81" s="13"/>
      <c r="G81" s="13" t="s">
        <v>69</v>
      </c>
      <c r="H81" s="14">
        <v>5609</v>
      </c>
      <c r="I81" s="8">
        <v>0</v>
      </c>
      <c r="J81" s="8">
        <v>0</v>
      </c>
      <c r="K81" s="15"/>
    </row>
    <row r="82" spans="1:11" x14ac:dyDescent="0.25">
      <c r="A82" s="13"/>
      <c r="B82" s="13"/>
      <c r="C82" s="13"/>
      <c r="D82" s="13"/>
      <c r="E82" s="13"/>
      <c r="F82" s="13"/>
      <c r="G82" s="13" t="s">
        <v>70</v>
      </c>
      <c r="H82" s="14">
        <v>2392</v>
      </c>
      <c r="I82" s="8">
        <v>0</v>
      </c>
      <c r="J82" s="8">
        <v>0</v>
      </c>
      <c r="K82" s="15"/>
    </row>
    <row r="83" spans="1:11" x14ac:dyDescent="0.25">
      <c r="A83" s="13"/>
      <c r="B83" s="13"/>
      <c r="C83" s="13"/>
      <c r="D83" s="13"/>
      <c r="E83" s="13"/>
      <c r="F83" s="13"/>
      <c r="G83" s="13" t="s">
        <v>71</v>
      </c>
      <c r="H83" s="14">
        <v>2761.13</v>
      </c>
      <c r="I83" s="8">
        <v>3000</v>
      </c>
      <c r="J83" s="8">
        <v>3000</v>
      </c>
      <c r="K83" s="15"/>
    </row>
    <row r="84" spans="1:11" ht="15.75" thickBot="1" x14ac:dyDescent="0.3">
      <c r="A84" s="13"/>
      <c r="B84" s="13"/>
      <c r="C84" s="13"/>
      <c r="D84" s="13"/>
      <c r="E84" s="13"/>
      <c r="F84" s="13"/>
      <c r="G84" s="13" t="s">
        <v>72</v>
      </c>
      <c r="H84" s="1">
        <v>43380</v>
      </c>
      <c r="I84" s="9">
        <v>49920</v>
      </c>
      <c r="J84" s="9">
        <v>62400</v>
      </c>
      <c r="K84" s="15"/>
    </row>
    <row r="85" spans="1:11" x14ac:dyDescent="0.25">
      <c r="A85" s="13"/>
      <c r="B85" s="13"/>
      <c r="C85" s="13"/>
      <c r="D85" s="13"/>
      <c r="E85" s="13"/>
      <c r="F85" s="13" t="s">
        <v>73</v>
      </c>
      <c r="G85" s="13"/>
      <c r="H85" s="14">
        <f>ROUND(SUM(H78:H84),5)</f>
        <v>95576.63</v>
      </c>
      <c r="I85" s="8">
        <f>ROUND(SUM(I78:I84),5)</f>
        <v>100760</v>
      </c>
      <c r="J85" s="8">
        <f>ROUND(SUM(J78:J84),5)</f>
        <v>125720</v>
      </c>
      <c r="K85" s="15"/>
    </row>
    <row r="86" spans="1:11" x14ac:dyDescent="0.25">
      <c r="A86" s="13"/>
      <c r="B86" s="13"/>
      <c r="C86" s="13"/>
      <c r="D86" s="13"/>
      <c r="E86" s="13"/>
      <c r="F86" s="13" t="s">
        <v>74</v>
      </c>
      <c r="G86" s="13"/>
      <c r="H86" s="14"/>
      <c r="I86" s="8"/>
      <c r="J86" s="8"/>
      <c r="K86" s="15"/>
    </row>
    <row r="87" spans="1:11" x14ac:dyDescent="0.25">
      <c r="A87" s="13"/>
      <c r="B87" s="13"/>
      <c r="C87" s="13"/>
      <c r="D87" s="13"/>
      <c r="E87" s="13"/>
      <c r="F87" s="13"/>
      <c r="G87" s="13" t="s">
        <v>75</v>
      </c>
      <c r="H87" s="14">
        <v>-32402.93</v>
      </c>
      <c r="I87" s="8">
        <v>-27852</v>
      </c>
      <c r="J87" s="8">
        <v>-31680</v>
      </c>
      <c r="K87" s="15"/>
    </row>
    <row r="88" spans="1:11" x14ac:dyDescent="0.25">
      <c r="A88" s="13"/>
      <c r="B88" s="13"/>
      <c r="C88" s="13"/>
      <c r="D88" s="13"/>
      <c r="E88" s="13"/>
      <c r="F88" s="13"/>
      <c r="G88" s="13" t="s">
        <v>76</v>
      </c>
      <c r="H88" s="14">
        <v>4294.8</v>
      </c>
      <c r="I88" s="8">
        <v>0</v>
      </c>
      <c r="J88" s="8">
        <v>0</v>
      </c>
      <c r="K88" s="15"/>
    </row>
    <row r="89" spans="1:11" x14ac:dyDescent="0.25">
      <c r="A89" s="13"/>
      <c r="B89" s="13"/>
      <c r="C89" s="13"/>
      <c r="D89" s="13"/>
      <c r="E89" s="13"/>
      <c r="F89" s="13"/>
      <c r="G89" s="13" t="s">
        <v>77</v>
      </c>
      <c r="H89" s="14">
        <v>1520</v>
      </c>
      <c r="I89" s="8">
        <v>0</v>
      </c>
      <c r="J89" s="8">
        <v>0</v>
      </c>
      <c r="K89" s="15"/>
    </row>
    <row r="90" spans="1:11" x14ac:dyDescent="0.25">
      <c r="A90" s="13"/>
      <c r="B90" s="13"/>
      <c r="C90" s="13"/>
      <c r="D90" s="13"/>
      <c r="E90" s="13"/>
      <c r="F90" s="13"/>
      <c r="G90" s="13" t="s">
        <v>78</v>
      </c>
      <c r="H90" s="14">
        <v>34395</v>
      </c>
      <c r="I90" s="8">
        <v>46000</v>
      </c>
      <c r="J90" s="8">
        <v>64480</v>
      </c>
      <c r="K90" s="15"/>
    </row>
    <row r="91" spans="1:11" x14ac:dyDescent="0.25">
      <c r="A91" s="13"/>
      <c r="B91" s="13"/>
      <c r="C91" s="13"/>
      <c r="D91" s="13"/>
      <c r="E91" s="13"/>
      <c r="F91" s="13"/>
      <c r="G91" s="13" t="s">
        <v>79</v>
      </c>
      <c r="H91" s="14">
        <v>1920</v>
      </c>
      <c r="I91" s="8">
        <v>0</v>
      </c>
      <c r="J91" s="8">
        <v>0</v>
      </c>
      <c r="K91" s="15"/>
    </row>
    <row r="92" spans="1:11" ht="15.75" thickBot="1" x14ac:dyDescent="0.3">
      <c r="A92" s="13"/>
      <c r="B92" s="13"/>
      <c r="C92" s="13"/>
      <c r="D92" s="13"/>
      <c r="E92" s="13"/>
      <c r="F92" s="13"/>
      <c r="G92" s="13" t="s">
        <v>80</v>
      </c>
      <c r="H92" s="1">
        <v>457.5</v>
      </c>
      <c r="I92" s="9">
        <v>1200</v>
      </c>
      <c r="J92" s="9">
        <v>1200</v>
      </c>
      <c r="K92" s="15"/>
    </row>
    <row r="93" spans="1:11" x14ac:dyDescent="0.25">
      <c r="A93" s="13"/>
      <c r="B93" s="13"/>
      <c r="C93" s="13"/>
      <c r="D93" s="13"/>
      <c r="E93" s="13"/>
      <c r="F93" s="13" t="s">
        <v>81</v>
      </c>
      <c r="G93" s="13"/>
      <c r="H93" s="14">
        <f>ROUND(SUM(H86:H92),5)</f>
        <v>10184.370000000001</v>
      </c>
      <c r="I93" s="8">
        <f>ROUND(SUM(I86:I92),5)</f>
        <v>19348</v>
      </c>
      <c r="J93" s="8">
        <f>ROUND(SUM(J86:J92),5)</f>
        <v>34000</v>
      </c>
      <c r="K93" s="15"/>
    </row>
    <row r="94" spans="1:11" x14ac:dyDescent="0.25">
      <c r="A94" s="13"/>
      <c r="B94" s="13"/>
      <c r="C94" s="13"/>
      <c r="D94" s="13"/>
      <c r="E94" s="13"/>
      <c r="F94" s="13" t="s">
        <v>82</v>
      </c>
      <c r="G94" s="13"/>
      <c r="H94" s="14">
        <v>15656.73</v>
      </c>
      <c r="I94" s="8">
        <v>16500</v>
      </c>
      <c r="J94" s="8">
        <v>20000</v>
      </c>
      <c r="K94" s="15"/>
    </row>
    <row r="95" spans="1:11" ht="15.75" thickBot="1" x14ac:dyDescent="0.3">
      <c r="A95" s="13"/>
      <c r="B95" s="13"/>
      <c r="C95" s="13"/>
      <c r="D95" s="13"/>
      <c r="E95" s="13"/>
      <c r="F95" s="13" t="s">
        <v>83</v>
      </c>
      <c r="G95" s="13"/>
      <c r="H95" s="1">
        <v>2220.14</v>
      </c>
      <c r="I95" s="9">
        <v>2700</v>
      </c>
      <c r="J95" s="9">
        <v>2500</v>
      </c>
      <c r="K95" s="15"/>
    </row>
    <row r="96" spans="1:11" x14ac:dyDescent="0.25">
      <c r="A96" s="13"/>
      <c r="B96" s="13"/>
      <c r="C96" s="13"/>
      <c r="D96" s="13"/>
      <c r="E96" s="13" t="s">
        <v>84</v>
      </c>
      <c r="F96" s="13"/>
      <c r="G96" s="13"/>
      <c r="H96" s="14">
        <f>ROUND(H74+H77+H85+SUM(H93:H95),5)</f>
        <v>209887.87</v>
      </c>
      <c r="I96" s="8">
        <f>ROUND(I74+I77+I85+SUM(I93:I95),5)</f>
        <v>229308</v>
      </c>
      <c r="J96" s="8">
        <f>ROUND(J74+J77+J85+SUM(J93:J95),5)</f>
        <v>287220</v>
      </c>
      <c r="K96" s="15"/>
    </row>
    <row r="97" spans="1:11" x14ac:dyDescent="0.25">
      <c r="A97" s="13"/>
      <c r="B97" s="13"/>
      <c r="C97" s="13"/>
      <c r="D97" s="13"/>
      <c r="E97" s="13" t="s">
        <v>85</v>
      </c>
      <c r="F97" s="13"/>
      <c r="G97" s="13"/>
      <c r="H97" s="14"/>
      <c r="I97" s="8"/>
      <c r="J97" s="8"/>
      <c r="K97" s="15"/>
    </row>
    <row r="98" spans="1:11" x14ac:dyDescent="0.25">
      <c r="A98" s="13"/>
      <c r="B98" s="13"/>
      <c r="C98" s="13"/>
      <c r="D98" s="13"/>
      <c r="E98" s="13"/>
      <c r="F98" s="13" t="s">
        <v>86</v>
      </c>
      <c r="G98" s="13"/>
      <c r="H98" s="14">
        <v>68287.820000000007</v>
      </c>
      <c r="I98" s="8">
        <v>75000</v>
      </c>
      <c r="J98" s="8">
        <v>70000</v>
      </c>
      <c r="K98" s="15"/>
    </row>
    <row r="99" spans="1:11" x14ac:dyDescent="0.25">
      <c r="A99" s="13"/>
      <c r="B99" s="13"/>
      <c r="C99" s="13"/>
      <c r="D99" s="13"/>
      <c r="E99" s="13"/>
      <c r="F99" s="13" t="s">
        <v>87</v>
      </c>
      <c r="G99" s="13"/>
      <c r="H99" s="14">
        <v>3300</v>
      </c>
      <c r="I99" s="8">
        <v>3325</v>
      </c>
      <c r="J99" s="8">
        <v>3600</v>
      </c>
      <c r="K99" s="15"/>
    </row>
    <row r="100" spans="1:11" x14ac:dyDescent="0.25">
      <c r="A100" s="13"/>
      <c r="B100" s="13"/>
      <c r="C100" s="13"/>
      <c r="D100" s="13"/>
      <c r="E100" s="13"/>
      <c r="F100" s="13" t="s">
        <v>88</v>
      </c>
      <c r="G100" s="13"/>
      <c r="H100" s="14">
        <v>3099.6</v>
      </c>
      <c r="I100" s="8">
        <v>6000</v>
      </c>
      <c r="J100" s="8">
        <v>5000</v>
      </c>
      <c r="K100" s="15"/>
    </row>
    <row r="101" spans="1:11" ht="15.75" thickBot="1" x14ac:dyDescent="0.3">
      <c r="A101" s="13"/>
      <c r="B101" s="13"/>
      <c r="C101" s="13"/>
      <c r="D101" s="13"/>
      <c r="E101" s="13"/>
      <c r="F101" s="13" t="s">
        <v>89</v>
      </c>
      <c r="G101" s="13"/>
      <c r="H101" s="1">
        <v>40757.71</v>
      </c>
      <c r="I101" s="9">
        <v>41000</v>
      </c>
      <c r="J101" s="9">
        <v>47000</v>
      </c>
      <c r="K101" s="15"/>
    </row>
    <row r="102" spans="1:11" x14ac:dyDescent="0.25">
      <c r="A102" s="13"/>
      <c r="B102" s="13"/>
      <c r="C102" s="13"/>
      <c r="D102" s="13"/>
      <c r="E102" s="13" t="s">
        <v>90</v>
      </c>
      <c r="F102" s="13"/>
      <c r="G102" s="13"/>
      <c r="H102" s="14">
        <f>ROUND(SUM(H97:H101),5)</f>
        <v>115445.13</v>
      </c>
      <c r="I102" s="8">
        <f>ROUND(SUM(I97:I101),5)</f>
        <v>125325</v>
      </c>
      <c r="J102" s="8">
        <f>ROUND(SUM(J97:J101),5)</f>
        <v>125600</v>
      </c>
      <c r="K102" s="15"/>
    </row>
    <row r="103" spans="1:11" x14ac:dyDescent="0.25">
      <c r="A103" s="13"/>
      <c r="B103" s="13"/>
      <c r="C103" s="13"/>
      <c r="D103" s="13"/>
      <c r="E103" s="13" t="s">
        <v>91</v>
      </c>
      <c r="F103" s="13"/>
      <c r="G103" s="13"/>
      <c r="H103" s="14"/>
      <c r="I103" s="8"/>
      <c r="J103" s="8"/>
      <c r="K103" s="15"/>
    </row>
    <row r="104" spans="1:11" x14ac:dyDescent="0.25">
      <c r="A104" s="13"/>
      <c r="B104" s="13"/>
      <c r="C104" s="13"/>
      <c r="D104" s="13"/>
      <c r="E104" s="13"/>
      <c r="F104" s="13" t="s">
        <v>92</v>
      </c>
      <c r="G104" s="13"/>
      <c r="H104" s="14">
        <v>3481.02</v>
      </c>
      <c r="I104" s="8">
        <v>3700</v>
      </c>
      <c r="J104" s="8">
        <v>4600</v>
      </c>
      <c r="K104" s="15"/>
    </row>
    <row r="105" spans="1:11" x14ac:dyDescent="0.25">
      <c r="A105" s="13"/>
      <c r="B105" s="13"/>
      <c r="C105" s="13"/>
      <c r="D105" s="13"/>
      <c r="E105" s="13"/>
      <c r="F105" s="13" t="s">
        <v>93</v>
      </c>
      <c r="G105" s="13"/>
      <c r="H105" s="14">
        <v>14884.38</v>
      </c>
      <c r="I105" s="8">
        <v>15500</v>
      </c>
      <c r="J105" s="8">
        <v>20000</v>
      </c>
      <c r="K105" s="15"/>
    </row>
    <row r="106" spans="1:11" ht="15.75" thickBot="1" x14ac:dyDescent="0.3">
      <c r="A106" s="13"/>
      <c r="B106" s="13"/>
      <c r="C106" s="13"/>
      <c r="D106" s="13"/>
      <c r="E106" s="13"/>
      <c r="F106" s="13" t="s">
        <v>94</v>
      </c>
      <c r="G106" s="13"/>
      <c r="H106" s="1">
        <v>2150.46</v>
      </c>
      <c r="I106" s="9">
        <v>2170</v>
      </c>
      <c r="J106" s="9">
        <v>1736</v>
      </c>
      <c r="K106" s="15"/>
    </row>
    <row r="107" spans="1:11" x14ac:dyDescent="0.25">
      <c r="A107" s="13"/>
      <c r="B107" s="13"/>
      <c r="C107" s="13"/>
      <c r="D107" s="13"/>
      <c r="E107" s="13" t="s">
        <v>95</v>
      </c>
      <c r="F107" s="13"/>
      <c r="G107" s="13"/>
      <c r="H107" s="14">
        <f>ROUND(SUM(H103:H106),5)</f>
        <v>20515.86</v>
      </c>
      <c r="I107" s="8">
        <f>ROUND(SUM(I103:I106),5)</f>
        <v>21370</v>
      </c>
      <c r="J107" s="8">
        <f>ROUND(SUM(J103:J106),5)</f>
        <v>26336</v>
      </c>
      <c r="K107" s="15"/>
    </row>
    <row r="108" spans="1:11" x14ac:dyDescent="0.25">
      <c r="A108" s="13"/>
      <c r="B108" s="13"/>
      <c r="C108" s="13"/>
      <c r="D108" s="13"/>
      <c r="E108" s="13" t="s">
        <v>96</v>
      </c>
      <c r="F108" s="13"/>
      <c r="G108" s="13"/>
      <c r="H108" s="14"/>
      <c r="I108" s="8"/>
      <c r="J108" s="8"/>
      <c r="K108" s="15"/>
    </row>
    <row r="109" spans="1:11" x14ac:dyDescent="0.25">
      <c r="A109" s="13"/>
      <c r="B109" s="13"/>
      <c r="C109" s="13"/>
      <c r="D109" s="13"/>
      <c r="E109" s="13"/>
      <c r="F109" s="13" t="s">
        <v>133</v>
      </c>
      <c r="G109" s="13"/>
      <c r="H109" s="14">
        <v>656</v>
      </c>
      <c r="I109" s="8">
        <v>800</v>
      </c>
      <c r="J109" s="8">
        <v>2400</v>
      </c>
      <c r="K109" s="15"/>
    </row>
    <row r="110" spans="1:11" x14ac:dyDescent="0.25">
      <c r="A110" s="13"/>
      <c r="B110" s="13"/>
      <c r="C110" s="13"/>
      <c r="D110" s="13"/>
      <c r="E110" s="13"/>
      <c r="F110" s="13" t="s">
        <v>97</v>
      </c>
      <c r="G110" s="13"/>
      <c r="H110" s="14">
        <v>3788.62</v>
      </c>
      <c r="I110" s="8">
        <v>4000</v>
      </c>
      <c r="J110" s="8">
        <v>4000</v>
      </c>
      <c r="K110" s="15"/>
    </row>
    <row r="111" spans="1:11" x14ac:dyDescent="0.25">
      <c r="A111" s="13"/>
      <c r="B111" s="13"/>
      <c r="C111" s="13"/>
      <c r="D111" s="13"/>
      <c r="E111" s="13"/>
      <c r="F111" s="13" t="s">
        <v>98</v>
      </c>
      <c r="G111" s="13"/>
      <c r="H111" s="14">
        <v>688</v>
      </c>
      <c r="I111" s="8">
        <v>700</v>
      </c>
      <c r="J111" s="8">
        <v>700</v>
      </c>
      <c r="K111" s="15"/>
    </row>
    <row r="112" spans="1:11" x14ac:dyDescent="0.25">
      <c r="A112" s="13"/>
      <c r="B112" s="13"/>
      <c r="C112" s="13"/>
      <c r="D112" s="13"/>
      <c r="E112" s="13"/>
      <c r="F112" s="13" t="s">
        <v>99</v>
      </c>
      <c r="G112" s="13"/>
      <c r="H112" s="14">
        <v>911.35</v>
      </c>
      <c r="I112" s="8">
        <v>500</v>
      </c>
      <c r="J112" s="8">
        <v>3000</v>
      </c>
      <c r="K112" s="15"/>
    </row>
    <row r="113" spans="1:11" x14ac:dyDescent="0.25">
      <c r="A113" s="13"/>
      <c r="B113" s="13"/>
      <c r="C113" s="13"/>
      <c r="D113" s="13"/>
      <c r="E113" s="13"/>
      <c r="F113" s="13" t="s">
        <v>100</v>
      </c>
      <c r="G113" s="13"/>
      <c r="H113" s="14">
        <v>3857.04</v>
      </c>
      <c r="I113" s="8">
        <v>4600</v>
      </c>
      <c r="J113" s="8">
        <v>4500</v>
      </c>
      <c r="K113" s="15"/>
    </row>
    <row r="114" spans="1:11" x14ac:dyDescent="0.25">
      <c r="A114" s="13"/>
      <c r="B114" s="13"/>
      <c r="C114" s="13"/>
      <c r="D114" s="13"/>
      <c r="E114" s="13"/>
      <c r="F114" s="13" t="s">
        <v>101</v>
      </c>
      <c r="G114" s="13"/>
      <c r="H114" s="14">
        <v>6583.96</v>
      </c>
      <c r="I114" s="8">
        <v>5500</v>
      </c>
      <c r="J114" s="8">
        <v>8000</v>
      </c>
      <c r="K114" s="15"/>
    </row>
    <row r="115" spans="1:11" x14ac:dyDescent="0.25">
      <c r="A115" s="13"/>
      <c r="B115" s="13"/>
      <c r="C115" s="13"/>
      <c r="D115" s="13"/>
      <c r="E115" s="13"/>
      <c r="F115" s="13" t="s">
        <v>102</v>
      </c>
      <c r="G115" s="13"/>
      <c r="H115" s="14">
        <v>11214.5</v>
      </c>
      <c r="I115" s="8">
        <v>13000</v>
      </c>
      <c r="J115" s="8">
        <v>13000</v>
      </c>
      <c r="K115" s="15"/>
    </row>
    <row r="116" spans="1:11" x14ac:dyDescent="0.25">
      <c r="A116" s="13"/>
      <c r="B116" s="13"/>
      <c r="C116" s="13"/>
      <c r="D116" s="13"/>
      <c r="E116" s="13"/>
      <c r="F116" s="13" t="s">
        <v>103</v>
      </c>
      <c r="G116" s="13"/>
      <c r="H116" s="14">
        <v>5274.7</v>
      </c>
      <c r="I116" s="8">
        <v>8000</v>
      </c>
      <c r="J116" s="8">
        <v>9000</v>
      </c>
      <c r="K116" s="15"/>
    </row>
    <row r="117" spans="1:11" x14ac:dyDescent="0.25">
      <c r="A117" s="13"/>
      <c r="B117" s="13"/>
      <c r="C117" s="13"/>
      <c r="D117" s="13"/>
      <c r="E117" s="13"/>
      <c r="F117" s="13" t="s">
        <v>104</v>
      </c>
      <c r="G117" s="13"/>
      <c r="H117" s="14">
        <v>25200</v>
      </c>
      <c r="I117" s="8">
        <v>25200</v>
      </c>
      <c r="J117" s="8">
        <v>25200</v>
      </c>
      <c r="K117" s="15"/>
    </row>
    <row r="118" spans="1:11" x14ac:dyDescent="0.25">
      <c r="A118" s="13"/>
      <c r="B118" s="13"/>
      <c r="C118" s="13"/>
      <c r="D118" s="13"/>
      <c r="E118" s="13"/>
      <c r="F118" s="13" t="s">
        <v>105</v>
      </c>
      <c r="G118" s="13"/>
      <c r="H118" s="14">
        <v>996.28</v>
      </c>
      <c r="I118" s="8">
        <v>1500</v>
      </c>
      <c r="J118" s="8">
        <v>1500</v>
      </c>
      <c r="K118" s="15"/>
    </row>
    <row r="119" spans="1:11" x14ac:dyDescent="0.25">
      <c r="A119" s="13"/>
      <c r="B119" s="13"/>
      <c r="C119" s="13"/>
      <c r="D119" s="13"/>
      <c r="E119" s="13"/>
      <c r="F119" s="13" t="s">
        <v>106</v>
      </c>
      <c r="G119" s="13"/>
      <c r="H119" s="14">
        <v>707.56</v>
      </c>
      <c r="I119" s="8">
        <v>1200</v>
      </c>
      <c r="J119" s="8">
        <v>2000</v>
      </c>
      <c r="K119" s="15"/>
    </row>
    <row r="120" spans="1:11" ht="15.75" thickBot="1" x14ac:dyDescent="0.3">
      <c r="A120" s="13"/>
      <c r="B120" s="13"/>
      <c r="C120" s="13"/>
      <c r="D120" s="13"/>
      <c r="E120" s="13"/>
      <c r="F120" s="13" t="s">
        <v>134</v>
      </c>
      <c r="G120" s="13"/>
      <c r="H120" s="1">
        <v>957.84</v>
      </c>
      <c r="I120" s="9">
        <v>1000</v>
      </c>
      <c r="J120" s="9">
        <v>1500</v>
      </c>
      <c r="K120" s="15"/>
    </row>
    <row r="121" spans="1:11" x14ac:dyDescent="0.25">
      <c r="A121" s="13"/>
      <c r="B121" s="13"/>
      <c r="C121" s="13"/>
      <c r="D121" s="13"/>
      <c r="E121" s="13" t="s">
        <v>107</v>
      </c>
      <c r="F121" s="13"/>
      <c r="G121" s="13"/>
      <c r="H121" s="14">
        <f>ROUND(SUM(H108:H120),5)</f>
        <v>60835.85</v>
      </c>
      <c r="I121" s="8">
        <f>ROUND(SUM(I108:I120),5)</f>
        <v>66000</v>
      </c>
      <c r="J121" s="8">
        <f>ROUND(SUM(J108:J120),5)</f>
        <v>74800</v>
      </c>
      <c r="K121" s="15"/>
    </row>
    <row r="122" spans="1:11" x14ac:dyDescent="0.25">
      <c r="A122" s="13"/>
      <c r="B122" s="13"/>
      <c r="C122" s="13"/>
      <c r="D122" s="13"/>
      <c r="E122" s="13" t="s">
        <v>108</v>
      </c>
      <c r="F122" s="13"/>
      <c r="G122" s="13"/>
      <c r="H122" s="14">
        <v>77.42</v>
      </c>
      <c r="I122" s="8">
        <v>100</v>
      </c>
      <c r="J122" s="8">
        <v>100</v>
      </c>
      <c r="K122" s="15"/>
    </row>
    <row r="123" spans="1:11" x14ac:dyDescent="0.25">
      <c r="A123" s="13"/>
      <c r="B123" s="13"/>
      <c r="C123" s="13"/>
      <c r="D123" s="13"/>
      <c r="E123" s="13" t="s">
        <v>109</v>
      </c>
      <c r="F123" s="13"/>
      <c r="G123" s="13"/>
      <c r="H123" s="14">
        <v>35174.99</v>
      </c>
      <c r="I123" s="8">
        <v>35250</v>
      </c>
      <c r="J123" s="8">
        <v>37600</v>
      </c>
      <c r="K123" s="15"/>
    </row>
    <row r="124" spans="1:11" x14ac:dyDescent="0.25">
      <c r="A124" s="13"/>
      <c r="B124" s="13"/>
      <c r="C124" s="13"/>
      <c r="D124" s="13"/>
      <c r="E124" s="13" t="s">
        <v>110</v>
      </c>
      <c r="F124" s="13"/>
      <c r="G124" s="13"/>
      <c r="H124" s="14"/>
      <c r="I124" s="8"/>
      <c r="J124" s="8"/>
      <c r="K124" s="15"/>
    </row>
    <row r="125" spans="1:11" x14ac:dyDescent="0.25">
      <c r="A125" s="13"/>
      <c r="B125" s="13"/>
      <c r="C125" s="13"/>
      <c r="D125" s="13"/>
      <c r="E125" s="13"/>
      <c r="F125" s="13" t="s">
        <v>111</v>
      </c>
      <c r="G125" s="13"/>
      <c r="H125" s="14">
        <v>10925.41</v>
      </c>
      <c r="I125" s="8">
        <v>11000</v>
      </c>
      <c r="J125" s="8">
        <v>5000</v>
      </c>
      <c r="K125" s="15"/>
    </row>
    <row r="126" spans="1:11" x14ac:dyDescent="0.25">
      <c r="A126" s="13"/>
      <c r="B126" s="13"/>
      <c r="C126" s="13"/>
      <c r="D126" s="13"/>
      <c r="E126" s="13"/>
      <c r="F126" s="13" t="s">
        <v>112</v>
      </c>
      <c r="G126" s="13"/>
      <c r="H126" s="14">
        <v>3873.5</v>
      </c>
      <c r="I126" s="8">
        <v>10000</v>
      </c>
      <c r="J126" s="8">
        <v>5000</v>
      </c>
      <c r="K126" s="15"/>
    </row>
    <row r="127" spans="1:11" x14ac:dyDescent="0.25">
      <c r="A127" s="13"/>
      <c r="B127" s="13"/>
      <c r="C127" s="13"/>
      <c r="D127" s="13"/>
      <c r="E127" s="13"/>
      <c r="F127" s="13" t="s">
        <v>113</v>
      </c>
      <c r="G127" s="13"/>
      <c r="H127" s="14">
        <v>8093.97</v>
      </c>
      <c r="I127" s="8">
        <v>10000</v>
      </c>
      <c r="J127" s="8">
        <v>10000</v>
      </c>
      <c r="K127" s="15"/>
    </row>
    <row r="128" spans="1:11" ht="15.75" thickBot="1" x14ac:dyDescent="0.3">
      <c r="A128" s="13"/>
      <c r="B128" s="13"/>
      <c r="C128" s="13"/>
      <c r="D128" s="13"/>
      <c r="E128" s="13"/>
      <c r="F128" s="13" t="s">
        <v>114</v>
      </c>
      <c r="G128" s="13"/>
      <c r="H128" s="1">
        <v>0</v>
      </c>
      <c r="I128" s="9">
        <v>0</v>
      </c>
      <c r="J128" s="9">
        <v>0</v>
      </c>
      <c r="K128" s="15"/>
    </row>
    <row r="129" spans="1:11" x14ac:dyDescent="0.25">
      <c r="A129" s="13"/>
      <c r="B129" s="13"/>
      <c r="C129" s="13"/>
      <c r="D129" s="13"/>
      <c r="E129" s="13" t="s">
        <v>115</v>
      </c>
      <c r="F129" s="13"/>
      <c r="G129" s="13"/>
      <c r="H129" s="14">
        <f>ROUND(SUM(H124:H128),5)</f>
        <v>22892.880000000001</v>
      </c>
      <c r="I129" s="8">
        <f>ROUND(SUM(I124:I128),5)</f>
        <v>31000</v>
      </c>
      <c r="J129" s="8">
        <f>ROUND(SUM(J124:J128),5)</f>
        <v>20000</v>
      </c>
      <c r="K129" s="15"/>
    </row>
    <row r="130" spans="1:11" x14ac:dyDescent="0.25">
      <c r="A130" s="13"/>
      <c r="B130" s="13"/>
      <c r="C130" s="13"/>
      <c r="D130" s="13"/>
      <c r="E130" s="13" t="s">
        <v>116</v>
      </c>
      <c r="F130" s="13"/>
      <c r="G130" s="13"/>
      <c r="H130" s="14">
        <v>2300</v>
      </c>
      <c r="I130" s="8">
        <v>2050</v>
      </c>
      <c r="J130" s="8">
        <v>3000</v>
      </c>
      <c r="K130" s="15"/>
    </row>
    <row r="131" spans="1:11" x14ac:dyDescent="0.25">
      <c r="A131" s="13"/>
      <c r="B131" s="13"/>
      <c r="C131" s="13"/>
      <c r="D131" s="13"/>
      <c r="E131" s="13" t="s">
        <v>117</v>
      </c>
      <c r="F131" s="13"/>
      <c r="G131" s="13"/>
      <c r="H131" s="14">
        <v>18510.98</v>
      </c>
      <c r="I131" s="8">
        <v>20000</v>
      </c>
      <c r="J131" s="8">
        <v>20000</v>
      </c>
      <c r="K131" s="15"/>
    </row>
    <row r="132" spans="1:11" x14ac:dyDescent="0.25">
      <c r="A132" s="13"/>
      <c r="B132" s="13"/>
      <c r="C132" s="13"/>
      <c r="D132" s="13"/>
      <c r="E132" s="13" t="s">
        <v>118</v>
      </c>
      <c r="F132" s="13"/>
      <c r="G132" s="13"/>
      <c r="H132" s="14">
        <v>883.68</v>
      </c>
      <c r="I132" s="8">
        <v>2000</v>
      </c>
      <c r="J132" s="8">
        <v>2000</v>
      </c>
      <c r="K132" s="15"/>
    </row>
    <row r="133" spans="1:11" x14ac:dyDescent="0.25">
      <c r="A133" s="13"/>
      <c r="B133" s="13"/>
      <c r="C133" s="13"/>
      <c r="D133" s="13"/>
      <c r="E133" s="13" t="s">
        <v>119</v>
      </c>
      <c r="F133" s="13"/>
      <c r="G133" s="13"/>
      <c r="H133" s="14">
        <v>63.35</v>
      </c>
      <c r="I133" s="8">
        <v>65</v>
      </c>
      <c r="J133" s="8">
        <v>0</v>
      </c>
      <c r="K133" s="15"/>
    </row>
    <row r="134" spans="1:11" ht="15.75" thickBot="1" x14ac:dyDescent="0.3">
      <c r="A134" s="13"/>
      <c r="B134" s="13"/>
      <c r="C134" s="13"/>
      <c r="D134" s="13"/>
      <c r="E134" s="13" t="s">
        <v>120</v>
      </c>
      <c r="F134" s="13"/>
      <c r="G134" s="13"/>
      <c r="H134" s="14">
        <v>9586.17</v>
      </c>
      <c r="I134" s="8">
        <v>10000</v>
      </c>
      <c r="J134" s="8">
        <v>9500</v>
      </c>
      <c r="K134" s="15"/>
    </row>
    <row r="135" spans="1:11" ht="15.75" thickBot="1" x14ac:dyDescent="0.3">
      <c r="A135" s="13"/>
      <c r="B135" s="13"/>
      <c r="C135" s="13"/>
      <c r="D135" s="13" t="s">
        <v>121</v>
      </c>
      <c r="E135" s="13"/>
      <c r="F135" s="13"/>
      <c r="G135" s="13"/>
      <c r="H135" s="23">
        <f>ROUND(SUM(H23:H23)+H29+H39+H46+H53+H59+H67+H73+H96+H102+H107+SUM(H121:H123)+SUM(H129:H134),5)</f>
        <v>654277.27</v>
      </c>
      <c r="I135" s="24">
        <f>ROUND(SUM(I23:I23)+I29+I39+I46+I53+I59+I67+I73+I96+I102+I107+SUM(I121:I123)+SUM(I129:I134),5)</f>
        <v>715118</v>
      </c>
      <c r="J135" s="24">
        <f>ROUND(SUM(J23:J23)+J29+J39+J46+J53+J59+J67+J73+J96+J102+J107+SUM(J121:J123)+SUM(J129:J134),5)</f>
        <v>777406</v>
      </c>
      <c r="K135" s="15"/>
    </row>
    <row r="136" spans="1:11" ht="15.75" thickBot="1" x14ac:dyDescent="0.3">
      <c r="A136" s="13"/>
      <c r="B136" s="13" t="s">
        <v>126</v>
      </c>
      <c r="C136" s="13"/>
      <c r="D136" s="13"/>
      <c r="E136" s="13"/>
      <c r="F136" s="13"/>
      <c r="G136" s="13"/>
      <c r="H136" s="23">
        <f>ROUND(H2+H22-H135,5)</f>
        <v>328733.59000000003</v>
      </c>
      <c r="I136" s="24">
        <f>ROUND(I2+I22-I135,5)</f>
        <v>287085</v>
      </c>
      <c r="J136" s="24">
        <f>ROUND(J2+J22-J135,5)</f>
        <v>234814</v>
      </c>
      <c r="K136" s="15"/>
    </row>
    <row r="137" spans="1:11" s="17" customFormat="1" ht="12" thickBot="1" x14ac:dyDescent="0.25">
      <c r="A137" s="13" t="s">
        <v>140</v>
      </c>
      <c r="B137" s="13"/>
      <c r="C137" s="13"/>
      <c r="D137" s="13"/>
      <c r="E137" s="13"/>
      <c r="F137" s="13"/>
      <c r="G137" s="13"/>
      <c r="H137" s="25">
        <f>H136</f>
        <v>328733.59000000003</v>
      </c>
      <c r="I137" s="26">
        <f>I136</f>
        <v>287085</v>
      </c>
      <c r="J137" s="26">
        <f>J136</f>
        <v>234814</v>
      </c>
      <c r="K137" s="13"/>
    </row>
    <row r="138" spans="1:11" ht="15.75" thickTop="1" x14ac:dyDescent="0.25"/>
  </sheetData>
  <pageMargins left="0.7" right="0.7" top="0.75" bottom="0.75" header="0.1" footer="0.3"/>
  <pageSetup orientation="portrait" r:id="rId1"/>
  <headerFooter>
    <oddHeader>&amp;L&amp;"Arial,Bold"&amp;8 10:34 AM
 07/14/22
 Accrual Basis&amp;C&amp;"Arial,Bold"&amp;12 Shasta Community Services District - Water Department
&amp;14 2022-2023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5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5409" r:id="rId4" name="FILTER"/>
      </mc:Fallback>
    </mc:AlternateContent>
    <mc:AlternateContent xmlns:mc="http://schemas.openxmlformats.org/markup-compatibility/2006">
      <mc:Choice Requires="x14">
        <control shapeId="14541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541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5DC5-9FDE-4D92-BCC4-740726AAE6B4}">
  <sheetPr codeName="Sheet28"/>
  <dimension ref="A1:K138"/>
  <sheetViews>
    <sheetView zoomScaleNormal="100" workbookViewId="0">
      <pane ySplit="1" topLeftCell="A110" activePane="bottomLeft" state="frozen"/>
      <selection pane="bottomLeft" activeCell="J113" sqref="J113"/>
    </sheetView>
  </sheetViews>
  <sheetFormatPr defaultRowHeight="15" x14ac:dyDescent="0.25"/>
  <cols>
    <col min="1" max="6" width="3" style="17" customWidth="1"/>
    <col min="7" max="7" width="32.5703125" style="17" customWidth="1"/>
    <col min="8" max="8" width="12.5703125" style="12" bestFit="1" customWidth="1"/>
    <col min="9" max="10" width="13.42578125" style="12" bestFit="1" customWidth="1"/>
    <col min="11" max="11" width="2.28515625" style="12" customWidth="1"/>
    <col min="12" max="16384" width="9.140625" style="12"/>
  </cols>
  <sheetData>
    <row r="1" spans="1:11" s="5" customFormat="1" ht="30.75" customHeight="1" thickBot="1" x14ac:dyDescent="0.3">
      <c r="A1" s="4"/>
      <c r="B1" s="4"/>
      <c r="C1" s="4"/>
      <c r="D1" s="4"/>
      <c r="E1" s="4"/>
      <c r="F1" s="4"/>
      <c r="G1" s="4"/>
      <c r="H1" s="7" t="s">
        <v>135</v>
      </c>
      <c r="I1" s="22" t="s">
        <v>137</v>
      </c>
      <c r="J1" s="22" t="s">
        <v>138</v>
      </c>
      <c r="K1" s="6"/>
    </row>
    <row r="2" spans="1:11" x14ac:dyDescent="0.25">
      <c r="A2" s="13"/>
      <c r="B2" s="13" t="s">
        <v>0</v>
      </c>
      <c r="C2" s="13"/>
      <c r="D2" s="13"/>
      <c r="E2" s="13"/>
      <c r="F2" s="13"/>
      <c r="G2" s="13"/>
      <c r="H2" s="14"/>
      <c r="I2" s="14"/>
      <c r="J2" s="14"/>
      <c r="K2" s="15"/>
    </row>
    <row r="3" spans="1:11" x14ac:dyDescent="0.25">
      <c r="A3" s="13"/>
      <c r="B3" s="13"/>
      <c r="C3" s="13"/>
      <c r="D3" s="13" t="s">
        <v>1</v>
      </c>
      <c r="E3" s="13"/>
      <c r="F3" s="13"/>
      <c r="G3" s="13"/>
      <c r="H3" s="14"/>
      <c r="I3" s="14"/>
      <c r="J3" s="14"/>
      <c r="K3" s="15"/>
    </row>
    <row r="4" spans="1:11" x14ac:dyDescent="0.25">
      <c r="A4" s="13"/>
      <c r="B4" s="13"/>
      <c r="C4" s="13"/>
      <c r="D4" s="13"/>
      <c r="E4" s="13" t="s">
        <v>2</v>
      </c>
      <c r="F4" s="13"/>
      <c r="G4" s="13"/>
      <c r="H4" s="14"/>
      <c r="I4" s="14"/>
      <c r="J4" s="14"/>
      <c r="K4" s="15"/>
    </row>
    <row r="5" spans="1:11" x14ac:dyDescent="0.25">
      <c r="A5" s="13"/>
      <c r="B5" s="13"/>
      <c r="C5" s="13"/>
      <c r="D5" s="13"/>
      <c r="E5" s="13"/>
      <c r="F5" s="13" t="s">
        <v>3</v>
      </c>
      <c r="G5" s="13"/>
      <c r="H5" s="14">
        <v>808401.36</v>
      </c>
      <c r="I5" s="8">
        <v>900000</v>
      </c>
      <c r="J5" s="19">
        <v>950000</v>
      </c>
      <c r="K5" s="15"/>
    </row>
    <row r="6" spans="1:11" x14ac:dyDescent="0.25">
      <c r="A6" s="13"/>
      <c r="B6" s="13"/>
      <c r="C6" s="13"/>
      <c r="D6" s="13"/>
      <c r="E6" s="13"/>
      <c r="F6" s="13" t="s">
        <v>4</v>
      </c>
      <c r="G6" s="13"/>
      <c r="H6" s="14">
        <v>0</v>
      </c>
      <c r="I6" s="8">
        <v>0</v>
      </c>
      <c r="J6" s="19">
        <v>2000</v>
      </c>
      <c r="K6" s="15"/>
    </row>
    <row r="7" spans="1:11" x14ac:dyDescent="0.25">
      <c r="A7" s="13"/>
      <c r="B7" s="13"/>
      <c r="C7" s="13"/>
      <c r="D7" s="13"/>
      <c r="E7" s="13"/>
      <c r="F7" s="13" t="s">
        <v>5</v>
      </c>
      <c r="G7" s="13"/>
      <c r="H7" s="14">
        <v>7088.09</v>
      </c>
      <c r="I7" s="8">
        <v>7700</v>
      </c>
      <c r="J7" s="19">
        <v>7700</v>
      </c>
      <c r="K7" s="15"/>
    </row>
    <row r="8" spans="1:11" x14ac:dyDescent="0.25">
      <c r="A8" s="13"/>
      <c r="B8" s="13"/>
      <c r="C8" s="13"/>
      <c r="D8" s="13"/>
      <c r="E8" s="13"/>
      <c r="F8" s="13" t="s">
        <v>6</v>
      </c>
      <c r="G8" s="13"/>
      <c r="H8" s="14">
        <v>2477.63</v>
      </c>
      <c r="I8" s="8">
        <v>12260</v>
      </c>
      <c r="J8" s="19">
        <v>0</v>
      </c>
      <c r="K8" s="15"/>
    </row>
    <row r="9" spans="1:11" x14ac:dyDescent="0.25">
      <c r="A9" s="13"/>
      <c r="B9" s="13"/>
      <c r="C9" s="13"/>
      <c r="D9" s="13"/>
      <c r="E9" s="13"/>
      <c r="F9" s="13" t="s">
        <v>7</v>
      </c>
      <c r="G9" s="13"/>
      <c r="H9" s="14">
        <v>28681.63</v>
      </c>
      <c r="I9" s="8">
        <v>32000</v>
      </c>
      <c r="J9" s="19">
        <v>35000</v>
      </c>
      <c r="K9" s="15"/>
    </row>
    <row r="10" spans="1:11" ht="15.75" thickBot="1" x14ac:dyDescent="0.3">
      <c r="A10" s="13"/>
      <c r="B10" s="13"/>
      <c r="C10" s="13"/>
      <c r="D10" s="13"/>
      <c r="E10" s="13"/>
      <c r="F10" s="13" t="s">
        <v>8</v>
      </c>
      <c r="G10" s="13"/>
      <c r="H10" s="1">
        <v>0</v>
      </c>
      <c r="I10" s="9">
        <v>1500</v>
      </c>
      <c r="J10" s="20">
        <v>1500</v>
      </c>
      <c r="K10" s="15"/>
    </row>
    <row r="11" spans="1:11" x14ac:dyDescent="0.25">
      <c r="A11" s="13"/>
      <c r="B11" s="13"/>
      <c r="C11" s="13"/>
      <c r="D11" s="13"/>
      <c r="E11" s="13" t="s">
        <v>9</v>
      </c>
      <c r="F11" s="13"/>
      <c r="G11" s="13"/>
      <c r="H11" s="14">
        <f>ROUND(SUM(H4:H10),5)</f>
        <v>846648.71</v>
      </c>
      <c r="I11" s="8">
        <f t="shared" ref="I11:J11" si="0">ROUND(SUM(I4:I10),5)</f>
        <v>953460</v>
      </c>
      <c r="J11" s="8">
        <f t="shared" si="0"/>
        <v>996200</v>
      </c>
      <c r="K11" s="15"/>
    </row>
    <row r="12" spans="1:11" x14ac:dyDescent="0.25">
      <c r="A12" s="13"/>
      <c r="B12" s="13"/>
      <c r="C12" s="13"/>
      <c r="D12" s="13"/>
      <c r="E12" s="13" t="s">
        <v>10</v>
      </c>
      <c r="F12" s="13"/>
      <c r="G12" s="13"/>
      <c r="H12" s="14">
        <v>13206.2</v>
      </c>
      <c r="I12" s="8">
        <v>13207</v>
      </c>
      <c r="J12" s="19">
        <v>0</v>
      </c>
      <c r="K12" s="15"/>
    </row>
    <row r="13" spans="1:11" x14ac:dyDescent="0.25">
      <c r="A13" s="13"/>
      <c r="B13" s="13"/>
      <c r="C13" s="13"/>
      <c r="D13" s="13"/>
      <c r="E13" s="13" t="s">
        <v>11</v>
      </c>
      <c r="F13" s="13"/>
      <c r="G13" s="13"/>
      <c r="H13" s="14">
        <v>2722.53</v>
      </c>
      <c r="I13" s="8">
        <v>3200</v>
      </c>
      <c r="J13" s="19">
        <v>3500</v>
      </c>
      <c r="K13" s="15"/>
    </row>
    <row r="14" spans="1:11" x14ac:dyDescent="0.25">
      <c r="A14" s="13"/>
      <c r="B14" s="13"/>
      <c r="C14" s="13"/>
      <c r="D14" s="13"/>
      <c r="E14" s="13" t="s">
        <v>12</v>
      </c>
      <c r="F14" s="13"/>
      <c r="G14" s="13"/>
      <c r="H14" s="14">
        <v>27824.65</v>
      </c>
      <c r="I14" s="8">
        <v>28000</v>
      </c>
      <c r="J14" s="19">
        <v>30000</v>
      </c>
      <c r="K14" s="15"/>
    </row>
    <row r="15" spans="1:11" x14ac:dyDescent="0.25">
      <c r="A15" s="13"/>
      <c r="B15" s="13"/>
      <c r="C15" s="13"/>
      <c r="D15" s="13"/>
      <c r="E15" s="13" t="s">
        <v>127</v>
      </c>
      <c r="F15" s="13"/>
      <c r="G15" s="13"/>
      <c r="H15" s="14">
        <v>335.21</v>
      </c>
      <c r="I15" s="8">
        <v>336</v>
      </c>
      <c r="J15" s="19">
        <v>500</v>
      </c>
      <c r="K15" s="15"/>
    </row>
    <row r="16" spans="1:11" x14ac:dyDescent="0.25">
      <c r="A16" s="13"/>
      <c r="B16" s="13"/>
      <c r="C16" s="13"/>
      <c r="D16" s="13"/>
      <c r="E16" s="13" t="s">
        <v>13</v>
      </c>
      <c r="F16" s="13"/>
      <c r="G16" s="13"/>
      <c r="H16" s="14"/>
      <c r="I16" s="8"/>
      <c r="J16" s="19"/>
      <c r="K16" s="15"/>
    </row>
    <row r="17" spans="1:11" x14ac:dyDescent="0.25">
      <c r="A17" s="13"/>
      <c r="B17" s="13"/>
      <c r="C17" s="13"/>
      <c r="D17" s="13"/>
      <c r="E17" s="13"/>
      <c r="F17" s="13" t="s">
        <v>14</v>
      </c>
      <c r="G17" s="13"/>
      <c r="H17" s="14">
        <v>360.01</v>
      </c>
      <c r="I17" s="8">
        <v>450</v>
      </c>
      <c r="J17" s="19">
        <v>450</v>
      </c>
      <c r="K17" s="15"/>
    </row>
    <row r="18" spans="1:11" ht="15.75" thickBot="1" x14ac:dyDescent="0.3">
      <c r="A18" s="13"/>
      <c r="B18" s="13"/>
      <c r="C18" s="13"/>
      <c r="D18" s="13"/>
      <c r="E18" s="13"/>
      <c r="F18" s="13" t="s">
        <v>15</v>
      </c>
      <c r="G18" s="13"/>
      <c r="H18" s="1">
        <v>91.31</v>
      </c>
      <c r="I18" s="9">
        <v>150</v>
      </c>
      <c r="J18" s="20">
        <v>150</v>
      </c>
      <c r="K18" s="15"/>
    </row>
    <row r="19" spans="1:11" x14ac:dyDescent="0.25">
      <c r="A19" s="13"/>
      <c r="B19" s="13"/>
      <c r="C19" s="13"/>
      <c r="D19" s="13"/>
      <c r="E19" s="13" t="s">
        <v>16</v>
      </c>
      <c r="F19" s="13"/>
      <c r="G19" s="13"/>
      <c r="H19" s="14">
        <f>ROUND(SUM(H16:H18),5)</f>
        <v>451.32</v>
      </c>
      <c r="I19" s="8">
        <f t="shared" ref="I19:J19" si="1">ROUND(SUM(I16:I18),5)</f>
        <v>600</v>
      </c>
      <c r="J19" s="8">
        <f t="shared" si="1"/>
        <v>600</v>
      </c>
      <c r="K19" s="15"/>
    </row>
    <row r="20" spans="1:11" ht="15.75" thickBot="1" x14ac:dyDescent="0.3">
      <c r="A20" s="13"/>
      <c r="B20" s="13"/>
      <c r="C20" s="13"/>
      <c r="D20" s="13"/>
      <c r="E20" s="13" t="s">
        <v>17</v>
      </c>
      <c r="F20" s="13"/>
      <c r="G20" s="13"/>
      <c r="H20" s="14">
        <v>2440.0300000000002</v>
      </c>
      <c r="I20" s="8">
        <v>3400</v>
      </c>
      <c r="J20" s="19">
        <v>3000</v>
      </c>
      <c r="K20" s="15"/>
    </row>
    <row r="21" spans="1:11" ht="15.75" thickBot="1" x14ac:dyDescent="0.3">
      <c r="A21" s="13"/>
      <c r="B21" s="13"/>
      <c r="C21" s="13"/>
      <c r="D21" s="13" t="s">
        <v>18</v>
      </c>
      <c r="E21" s="13"/>
      <c r="F21" s="13"/>
      <c r="G21" s="13"/>
      <c r="H21" s="3">
        <f>ROUND(H3+SUM(H11:H15)+SUM(H19:H20),5)</f>
        <v>893628.65</v>
      </c>
      <c r="I21" s="11">
        <f t="shared" ref="I21:J21" si="2">ROUND(I3+SUM(I11:I15)+SUM(I19:I20),5)</f>
        <v>1002203</v>
      </c>
      <c r="J21" s="11">
        <f t="shared" si="2"/>
        <v>1033800</v>
      </c>
      <c r="K21" s="15"/>
    </row>
    <row r="22" spans="1:11" x14ac:dyDescent="0.25">
      <c r="A22" s="13"/>
      <c r="B22" s="13"/>
      <c r="C22" s="13" t="s">
        <v>19</v>
      </c>
      <c r="D22" s="13"/>
      <c r="E22" s="13"/>
      <c r="F22" s="13"/>
      <c r="G22" s="13"/>
      <c r="H22" s="14">
        <f>H21</f>
        <v>893628.65</v>
      </c>
      <c r="I22" s="8">
        <f t="shared" ref="I22:J22" si="3">I21</f>
        <v>1002203</v>
      </c>
      <c r="J22" s="8">
        <f t="shared" si="3"/>
        <v>1033800</v>
      </c>
      <c r="K22" s="15"/>
    </row>
    <row r="23" spans="1:11" x14ac:dyDescent="0.25">
      <c r="A23" s="13"/>
      <c r="B23" s="13"/>
      <c r="C23" s="13"/>
      <c r="D23" s="13" t="s">
        <v>20</v>
      </c>
      <c r="E23" s="13"/>
      <c r="F23" s="13"/>
      <c r="G23" s="13"/>
      <c r="H23" s="14"/>
      <c r="I23" s="8"/>
      <c r="J23" s="19"/>
      <c r="K23" s="15"/>
    </row>
    <row r="24" spans="1:11" x14ac:dyDescent="0.25">
      <c r="A24" s="13"/>
      <c r="B24" s="13"/>
      <c r="C24" s="13"/>
      <c r="D24" s="13"/>
      <c r="E24" s="13" t="s">
        <v>21</v>
      </c>
      <c r="F24" s="13"/>
      <c r="G24" s="13"/>
      <c r="H24" s="14"/>
      <c r="I24" s="8"/>
      <c r="J24" s="19"/>
      <c r="K24" s="15"/>
    </row>
    <row r="25" spans="1:11" x14ac:dyDescent="0.25">
      <c r="A25" s="13"/>
      <c r="B25" s="13"/>
      <c r="C25" s="13"/>
      <c r="D25" s="13"/>
      <c r="E25" s="13"/>
      <c r="F25" s="13" t="s">
        <v>22</v>
      </c>
      <c r="G25" s="13"/>
      <c r="H25" s="14">
        <v>6827.99</v>
      </c>
      <c r="I25" s="8">
        <v>10000</v>
      </c>
      <c r="J25" s="19">
        <v>15000</v>
      </c>
      <c r="K25" s="15"/>
    </row>
    <row r="26" spans="1:11" x14ac:dyDescent="0.25">
      <c r="A26" s="13"/>
      <c r="B26" s="13"/>
      <c r="C26" s="13"/>
      <c r="D26" s="13"/>
      <c r="E26" s="13"/>
      <c r="F26" s="13" t="s">
        <v>124</v>
      </c>
      <c r="G26" s="13"/>
      <c r="H26" s="14">
        <v>39000</v>
      </c>
      <c r="I26" s="8">
        <v>39000</v>
      </c>
      <c r="J26" s="19">
        <v>0</v>
      </c>
      <c r="K26" s="15"/>
    </row>
    <row r="27" spans="1:11" x14ac:dyDescent="0.25">
      <c r="A27" s="13"/>
      <c r="B27" s="13"/>
      <c r="C27" s="13"/>
      <c r="D27" s="13"/>
      <c r="E27" s="13"/>
      <c r="F27" s="13" t="s">
        <v>23</v>
      </c>
      <c r="G27" s="13"/>
      <c r="H27" s="14">
        <v>0</v>
      </c>
      <c r="I27" s="8">
        <v>6000</v>
      </c>
      <c r="J27" s="19">
        <v>30000</v>
      </c>
      <c r="K27" s="15"/>
    </row>
    <row r="28" spans="1:11" ht="15.75" thickBot="1" x14ac:dyDescent="0.3">
      <c r="A28" s="13"/>
      <c r="B28" s="13"/>
      <c r="C28" s="13"/>
      <c r="D28" s="13"/>
      <c r="E28" s="13"/>
      <c r="F28" s="13" t="s">
        <v>24</v>
      </c>
      <c r="G28" s="13"/>
      <c r="H28" s="1">
        <v>5534.8</v>
      </c>
      <c r="I28" s="9">
        <v>6700</v>
      </c>
      <c r="J28" s="20">
        <v>6700</v>
      </c>
      <c r="K28" s="15"/>
    </row>
    <row r="29" spans="1:11" x14ac:dyDescent="0.25">
      <c r="A29" s="13"/>
      <c r="B29" s="13"/>
      <c r="C29" s="13"/>
      <c r="D29" s="13"/>
      <c r="E29" s="13" t="s">
        <v>25</v>
      </c>
      <c r="F29" s="13"/>
      <c r="G29" s="13"/>
      <c r="H29" s="14">
        <f>ROUND(SUM(H24:H28),5)</f>
        <v>51362.79</v>
      </c>
      <c r="I29" s="8">
        <f t="shared" ref="I29:J29" si="4">ROUND(SUM(I24:I28),5)</f>
        <v>61700</v>
      </c>
      <c r="J29" s="8">
        <f t="shared" si="4"/>
        <v>51700</v>
      </c>
      <c r="K29" s="15"/>
    </row>
    <row r="30" spans="1:11" x14ac:dyDescent="0.25">
      <c r="A30" s="13"/>
      <c r="B30" s="13"/>
      <c r="C30" s="13"/>
      <c r="D30" s="13"/>
      <c r="E30" s="13" t="s">
        <v>26</v>
      </c>
      <c r="F30" s="13"/>
      <c r="G30" s="13"/>
      <c r="H30" s="14"/>
      <c r="I30" s="8"/>
      <c r="J30" s="19"/>
      <c r="K30" s="15"/>
    </row>
    <row r="31" spans="1:11" x14ac:dyDescent="0.25">
      <c r="A31" s="13"/>
      <c r="B31" s="13"/>
      <c r="C31" s="13"/>
      <c r="D31" s="13"/>
      <c r="E31" s="13"/>
      <c r="F31" s="13" t="s">
        <v>27</v>
      </c>
      <c r="G31" s="13"/>
      <c r="H31" s="14">
        <v>707.21</v>
      </c>
      <c r="I31" s="8">
        <v>900</v>
      </c>
      <c r="J31" s="19">
        <v>1000</v>
      </c>
      <c r="K31" s="15"/>
    </row>
    <row r="32" spans="1:11" x14ac:dyDescent="0.25">
      <c r="A32" s="13"/>
      <c r="B32" s="13"/>
      <c r="C32" s="13"/>
      <c r="D32" s="13"/>
      <c r="E32" s="13"/>
      <c r="F32" s="13" t="s">
        <v>28</v>
      </c>
      <c r="G32" s="13"/>
      <c r="H32" s="14">
        <v>746.12</v>
      </c>
      <c r="I32" s="8">
        <v>1000</v>
      </c>
      <c r="J32" s="19">
        <v>1000</v>
      </c>
      <c r="K32" s="15"/>
    </row>
    <row r="33" spans="1:11" x14ac:dyDescent="0.25">
      <c r="A33" s="13"/>
      <c r="B33" s="13"/>
      <c r="C33" s="13"/>
      <c r="D33" s="13"/>
      <c r="E33" s="13"/>
      <c r="F33" s="13" t="s">
        <v>29</v>
      </c>
      <c r="G33" s="13"/>
      <c r="H33" s="14">
        <v>997.3</v>
      </c>
      <c r="I33" s="8">
        <v>1300</v>
      </c>
      <c r="J33" s="19">
        <v>1500</v>
      </c>
      <c r="K33" s="15"/>
    </row>
    <row r="34" spans="1:11" x14ac:dyDescent="0.25">
      <c r="A34" s="13"/>
      <c r="B34" s="13"/>
      <c r="C34" s="13"/>
      <c r="D34" s="13"/>
      <c r="E34" s="13"/>
      <c r="F34" s="13" t="s">
        <v>122</v>
      </c>
      <c r="G34" s="13"/>
      <c r="H34" s="14">
        <v>180.31</v>
      </c>
      <c r="I34" s="8">
        <v>300</v>
      </c>
      <c r="J34" s="19">
        <v>300</v>
      </c>
      <c r="K34" s="15"/>
    </row>
    <row r="35" spans="1:11" x14ac:dyDescent="0.25">
      <c r="A35" s="13"/>
      <c r="B35" s="13"/>
      <c r="C35" s="13"/>
      <c r="D35" s="13"/>
      <c r="E35" s="13"/>
      <c r="F35" s="13" t="s">
        <v>30</v>
      </c>
      <c r="G35" s="13"/>
      <c r="H35" s="14">
        <v>1014.69</v>
      </c>
      <c r="I35" s="8">
        <v>1300</v>
      </c>
      <c r="J35" s="19">
        <v>1500</v>
      </c>
      <c r="K35" s="15"/>
    </row>
    <row r="36" spans="1:11" x14ac:dyDescent="0.25">
      <c r="A36" s="13"/>
      <c r="B36" s="13"/>
      <c r="C36" s="13"/>
      <c r="D36" s="13"/>
      <c r="E36" s="13"/>
      <c r="F36" s="13" t="s">
        <v>31</v>
      </c>
      <c r="G36" s="13"/>
      <c r="H36" s="14">
        <v>1601.06</v>
      </c>
      <c r="I36" s="8">
        <v>2000</v>
      </c>
      <c r="J36" s="19">
        <v>2300</v>
      </c>
      <c r="K36" s="15"/>
    </row>
    <row r="37" spans="1:11" x14ac:dyDescent="0.25">
      <c r="A37" s="13"/>
      <c r="B37" s="13"/>
      <c r="C37" s="13"/>
      <c r="D37" s="13"/>
      <c r="E37" s="13"/>
      <c r="F37" s="13" t="s">
        <v>32</v>
      </c>
      <c r="G37" s="13"/>
      <c r="H37" s="14">
        <v>2067.12</v>
      </c>
      <c r="I37" s="8">
        <v>2600</v>
      </c>
      <c r="J37" s="19">
        <v>2600</v>
      </c>
      <c r="K37" s="15"/>
    </row>
    <row r="38" spans="1:11" ht="15.75" thickBot="1" x14ac:dyDescent="0.3">
      <c r="A38" s="13"/>
      <c r="B38" s="13"/>
      <c r="C38" s="13"/>
      <c r="D38" s="13"/>
      <c r="E38" s="13"/>
      <c r="F38" s="13" t="s">
        <v>123</v>
      </c>
      <c r="G38" s="13"/>
      <c r="H38" s="1">
        <v>699.05</v>
      </c>
      <c r="I38" s="9">
        <v>800</v>
      </c>
      <c r="J38" s="20">
        <v>900</v>
      </c>
      <c r="K38" s="15"/>
    </row>
    <row r="39" spans="1:11" x14ac:dyDescent="0.25">
      <c r="A39" s="13"/>
      <c r="B39" s="13"/>
      <c r="C39" s="13"/>
      <c r="D39" s="13"/>
      <c r="E39" s="13" t="s">
        <v>33</v>
      </c>
      <c r="F39" s="13"/>
      <c r="G39" s="13"/>
      <c r="H39" s="14">
        <f>ROUND(SUM(H30:H38),5)</f>
        <v>8012.86</v>
      </c>
      <c r="I39" s="8">
        <f t="shared" ref="I39:J39" si="5">ROUND(SUM(I30:I38),5)</f>
        <v>10200</v>
      </c>
      <c r="J39" s="8">
        <f t="shared" si="5"/>
        <v>11100</v>
      </c>
      <c r="K39" s="15"/>
    </row>
    <row r="40" spans="1:11" x14ac:dyDescent="0.25">
      <c r="A40" s="13"/>
      <c r="B40" s="13"/>
      <c r="C40" s="13"/>
      <c r="D40" s="13"/>
      <c r="E40" s="13" t="s">
        <v>34</v>
      </c>
      <c r="F40" s="13"/>
      <c r="G40" s="13"/>
      <c r="H40" s="14"/>
      <c r="I40" s="8"/>
      <c r="J40" s="19"/>
      <c r="K40" s="15"/>
    </row>
    <row r="41" spans="1:11" x14ac:dyDescent="0.25">
      <c r="A41" s="13"/>
      <c r="B41" s="13"/>
      <c r="C41" s="13"/>
      <c r="D41" s="13"/>
      <c r="E41" s="13"/>
      <c r="F41" s="13" t="s">
        <v>35</v>
      </c>
      <c r="G41" s="13"/>
      <c r="H41" s="14">
        <v>8749.2000000000007</v>
      </c>
      <c r="I41" s="8">
        <v>13000</v>
      </c>
      <c r="J41" s="19">
        <v>13000</v>
      </c>
      <c r="K41" s="15"/>
    </row>
    <row r="42" spans="1:11" x14ac:dyDescent="0.25">
      <c r="A42" s="13"/>
      <c r="B42" s="13"/>
      <c r="C42" s="13"/>
      <c r="D42" s="13"/>
      <c r="E42" s="13"/>
      <c r="F42" s="13" t="s">
        <v>36</v>
      </c>
      <c r="G42" s="13"/>
      <c r="H42" s="14">
        <v>2291.63</v>
      </c>
      <c r="I42" s="8">
        <v>2800</v>
      </c>
      <c r="J42" s="19">
        <v>3000</v>
      </c>
      <c r="K42" s="15"/>
    </row>
    <row r="43" spans="1:11" x14ac:dyDescent="0.25">
      <c r="A43" s="13"/>
      <c r="B43" s="13"/>
      <c r="C43" s="13"/>
      <c r="D43" s="13"/>
      <c r="E43" s="13"/>
      <c r="F43" s="13" t="s">
        <v>37</v>
      </c>
      <c r="G43" s="13"/>
      <c r="H43" s="14">
        <v>5119.3100000000004</v>
      </c>
      <c r="I43" s="8">
        <v>6000</v>
      </c>
      <c r="J43" s="19">
        <v>10000</v>
      </c>
      <c r="K43" s="15"/>
    </row>
    <row r="44" spans="1:11" x14ac:dyDescent="0.25">
      <c r="A44" s="13"/>
      <c r="B44" s="13"/>
      <c r="C44" s="13"/>
      <c r="D44" s="13"/>
      <c r="E44" s="13"/>
      <c r="F44" s="13" t="s">
        <v>38</v>
      </c>
      <c r="G44" s="13"/>
      <c r="H44" s="14">
        <v>2310</v>
      </c>
      <c r="I44" s="8">
        <v>2400</v>
      </c>
      <c r="J44" s="19">
        <v>3000</v>
      </c>
      <c r="K44" s="15"/>
    </row>
    <row r="45" spans="1:11" ht="15.75" thickBot="1" x14ac:dyDescent="0.3">
      <c r="A45" s="13"/>
      <c r="B45" s="13"/>
      <c r="C45" s="13"/>
      <c r="D45" s="13"/>
      <c r="E45" s="13"/>
      <c r="F45" s="13" t="s">
        <v>39</v>
      </c>
      <c r="G45" s="13"/>
      <c r="H45" s="1">
        <v>1618.54</v>
      </c>
      <c r="I45" s="9">
        <v>2000</v>
      </c>
      <c r="J45" s="20">
        <v>2300</v>
      </c>
      <c r="K45" s="15"/>
    </row>
    <row r="46" spans="1:11" x14ac:dyDescent="0.25">
      <c r="A46" s="13"/>
      <c r="B46" s="13"/>
      <c r="C46" s="13"/>
      <c r="D46" s="13"/>
      <c r="E46" s="13" t="s">
        <v>40</v>
      </c>
      <c r="F46" s="13"/>
      <c r="G46" s="13"/>
      <c r="H46" s="14">
        <f>ROUND(SUM(H40:H45),5)</f>
        <v>20088.68</v>
      </c>
      <c r="I46" s="8">
        <f t="shared" ref="I46:J46" si="6">ROUND(SUM(I40:I45),5)</f>
        <v>26200</v>
      </c>
      <c r="J46" s="8">
        <f t="shared" si="6"/>
        <v>31300</v>
      </c>
      <c r="K46" s="15"/>
    </row>
    <row r="47" spans="1:11" x14ac:dyDescent="0.25">
      <c r="A47" s="13"/>
      <c r="B47" s="13"/>
      <c r="C47" s="13"/>
      <c r="D47" s="13"/>
      <c r="E47" s="13" t="s">
        <v>41</v>
      </c>
      <c r="F47" s="13"/>
      <c r="G47" s="13"/>
      <c r="H47" s="14"/>
      <c r="I47" s="8"/>
      <c r="J47" s="19"/>
      <c r="K47" s="15"/>
    </row>
    <row r="48" spans="1:11" x14ac:dyDescent="0.25">
      <c r="A48" s="13"/>
      <c r="B48" s="13"/>
      <c r="C48" s="13"/>
      <c r="D48" s="13"/>
      <c r="E48" s="13"/>
      <c r="F48" s="13" t="s">
        <v>42</v>
      </c>
      <c r="G48" s="13"/>
      <c r="H48" s="14">
        <v>24663.07</v>
      </c>
      <c r="I48" s="8">
        <v>35000</v>
      </c>
      <c r="J48" s="19">
        <v>35000</v>
      </c>
      <c r="K48" s="15"/>
    </row>
    <row r="49" spans="1:11" x14ac:dyDescent="0.25">
      <c r="A49" s="13"/>
      <c r="B49" s="13"/>
      <c r="C49" s="13"/>
      <c r="D49" s="13"/>
      <c r="E49" s="13"/>
      <c r="F49" s="13" t="s">
        <v>43</v>
      </c>
      <c r="G49" s="13"/>
      <c r="H49" s="14">
        <v>0</v>
      </c>
      <c r="I49" s="8">
        <v>1000</v>
      </c>
      <c r="J49" s="19">
        <v>0</v>
      </c>
      <c r="K49" s="15"/>
    </row>
    <row r="50" spans="1:11" x14ac:dyDescent="0.25">
      <c r="A50" s="13"/>
      <c r="B50" s="13"/>
      <c r="C50" s="13"/>
      <c r="D50" s="13"/>
      <c r="E50" s="13"/>
      <c r="F50" s="13" t="s">
        <v>44</v>
      </c>
      <c r="G50" s="13"/>
      <c r="H50" s="14">
        <v>175.3</v>
      </c>
      <c r="I50" s="8">
        <v>1000</v>
      </c>
      <c r="J50" s="19">
        <v>1000</v>
      </c>
      <c r="K50" s="15"/>
    </row>
    <row r="51" spans="1:11" x14ac:dyDescent="0.25">
      <c r="A51" s="13"/>
      <c r="B51" s="13"/>
      <c r="C51" s="13"/>
      <c r="D51" s="13"/>
      <c r="E51" s="13"/>
      <c r="F51" s="13" t="s">
        <v>45</v>
      </c>
      <c r="G51" s="13"/>
      <c r="H51" s="14">
        <v>4947.9799999999996</v>
      </c>
      <c r="I51" s="8">
        <v>10000</v>
      </c>
      <c r="J51" s="19">
        <v>10000</v>
      </c>
      <c r="K51" s="15"/>
    </row>
    <row r="52" spans="1:11" ht="15.75" thickBot="1" x14ac:dyDescent="0.3">
      <c r="A52" s="13"/>
      <c r="B52" s="13"/>
      <c r="C52" s="13"/>
      <c r="D52" s="13"/>
      <c r="E52" s="13"/>
      <c r="F52" s="13" t="s">
        <v>46</v>
      </c>
      <c r="G52" s="13"/>
      <c r="H52" s="1">
        <v>618.75</v>
      </c>
      <c r="I52" s="9">
        <v>3000</v>
      </c>
      <c r="J52" s="20">
        <v>1500</v>
      </c>
      <c r="K52" s="15"/>
    </row>
    <row r="53" spans="1:11" x14ac:dyDescent="0.25">
      <c r="A53" s="13"/>
      <c r="B53" s="13"/>
      <c r="C53" s="13"/>
      <c r="D53" s="13"/>
      <c r="E53" s="13" t="s">
        <v>47</v>
      </c>
      <c r="F53" s="13"/>
      <c r="G53" s="13"/>
      <c r="H53" s="14">
        <f>ROUND(SUM(H47:H52),5)</f>
        <v>30405.1</v>
      </c>
      <c r="I53" s="8">
        <f t="shared" ref="I53:J53" si="7">ROUND(SUM(I47:I52),5)</f>
        <v>50000</v>
      </c>
      <c r="J53" s="8">
        <f t="shared" si="7"/>
        <v>47500</v>
      </c>
      <c r="K53" s="15"/>
    </row>
    <row r="54" spans="1:11" x14ac:dyDescent="0.25">
      <c r="A54" s="13"/>
      <c r="B54" s="13"/>
      <c r="C54" s="13"/>
      <c r="D54" s="13"/>
      <c r="E54" s="13" t="s">
        <v>48</v>
      </c>
      <c r="F54" s="13"/>
      <c r="G54" s="13"/>
      <c r="H54" s="14"/>
      <c r="I54" s="8"/>
      <c r="J54" s="19"/>
      <c r="K54" s="15"/>
    </row>
    <row r="55" spans="1:11" x14ac:dyDescent="0.25">
      <c r="A55" s="13"/>
      <c r="B55" s="13"/>
      <c r="C55" s="13"/>
      <c r="D55" s="13"/>
      <c r="E55" s="13"/>
      <c r="F55" s="13" t="s">
        <v>49</v>
      </c>
      <c r="G55" s="13"/>
      <c r="H55" s="14">
        <v>3258.53</v>
      </c>
      <c r="I55" s="8">
        <v>6000</v>
      </c>
      <c r="J55" s="19">
        <v>6000</v>
      </c>
      <c r="K55" s="15"/>
    </row>
    <row r="56" spans="1:11" x14ac:dyDescent="0.25">
      <c r="A56" s="13"/>
      <c r="B56" s="13"/>
      <c r="C56" s="13"/>
      <c r="D56" s="13"/>
      <c r="E56" s="13"/>
      <c r="F56" s="13" t="s">
        <v>128</v>
      </c>
      <c r="G56" s="13"/>
      <c r="H56" s="14">
        <v>832.16</v>
      </c>
      <c r="I56" s="8">
        <v>1000</v>
      </c>
      <c r="J56" s="19">
        <v>1500</v>
      </c>
      <c r="K56" s="15"/>
    </row>
    <row r="57" spans="1:11" x14ac:dyDescent="0.25">
      <c r="A57" s="13"/>
      <c r="B57" s="13"/>
      <c r="C57" s="13"/>
      <c r="D57" s="13"/>
      <c r="E57" s="13"/>
      <c r="F57" s="13" t="s">
        <v>129</v>
      </c>
      <c r="G57" s="13"/>
      <c r="H57" s="14">
        <v>2310.1799999999998</v>
      </c>
      <c r="I57" s="8">
        <v>2500</v>
      </c>
      <c r="J57" s="19">
        <v>1000</v>
      </c>
      <c r="K57" s="15"/>
    </row>
    <row r="58" spans="1:11" x14ac:dyDescent="0.25">
      <c r="A58" s="13"/>
      <c r="B58" s="13"/>
      <c r="C58" s="13"/>
      <c r="D58" s="13"/>
      <c r="E58" s="13"/>
      <c r="F58" s="13" t="s">
        <v>130</v>
      </c>
      <c r="G58" s="13"/>
      <c r="H58" s="2">
        <v>0</v>
      </c>
      <c r="I58" s="10">
        <v>1000</v>
      </c>
      <c r="J58" s="21">
        <v>1000</v>
      </c>
      <c r="K58" s="15"/>
    </row>
    <row r="59" spans="1:11" ht="15.75" thickBot="1" x14ac:dyDescent="0.3">
      <c r="A59" s="13"/>
      <c r="B59" s="13"/>
      <c r="C59" s="13"/>
      <c r="D59" s="13"/>
      <c r="E59" s="13"/>
      <c r="F59" s="13" t="s">
        <v>136</v>
      </c>
      <c r="G59" s="13"/>
      <c r="H59" s="1">
        <v>0</v>
      </c>
      <c r="I59" s="9">
        <v>0</v>
      </c>
      <c r="J59" s="20">
        <v>1000</v>
      </c>
      <c r="K59" s="15"/>
    </row>
    <row r="60" spans="1:11" x14ac:dyDescent="0.25">
      <c r="A60" s="13"/>
      <c r="B60" s="13"/>
      <c r="C60" s="13"/>
      <c r="D60" s="13"/>
      <c r="E60" s="13" t="s">
        <v>50</v>
      </c>
      <c r="F60" s="13"/>
      <c r="G60" s="13"/>
      <c r="H60" s="14">
        <f>ROUND(SUM(H54:H58),5)</f>
        <v>6400.87</v>
      </c>
      <c r="I60" s="8">
        <f t="shared" ref="I60:J60" si="8">ROUND(SUM(I54:I58),5)</f>
        <v>10500</v>
      </c>
      <c r="J60" s="8">
        <f t="shared" si="8"/>
        <v>9500</v>
      </c>
      <c r="K60" s="15"/>
    </row>
    <row r="61" spans="1:11" x14ac:dyDescent="0.25">
      <c r="A61" s="13"/>
      <c r="B61" s="13"/>
      <c r="C61" s="13"/>
      <c r="D61" s="13"/>
      <c r="E61" s="13" t="s">
        <v>51</v>
      </c>
      <c r="F61" s="13"/>
      <c r="G61" s="13"/>
      <c r="H61" s="14"/>
      <c r="I61" s="8"/>
      <c r="J61" s="19"/>
      <c r="K61" s="15"/>
    </row>
    <row r="62" spans="1:11" x14ac:dyDescent="0.25">
      <c r="A62" s="13"/>
      <c r="B62" s="13"/>
      <c r="C62" s="13"/>
      <c r="D62" s="13"/>
      <c r="E62" s="13"/>
      <c r="F62" s="13" t="s">
        <v>52</v>
      </c>
      <c r="G62" s="13"/>
      <c r="H62" s="14">
        <v>0</v>
      </c>
      <c r="I62" s="8">
        <v>100</v>
      </c>
      <c r="J62" s="19">
        <v>100</v>
      </c>
      <c r="K62" s="15"/>
    </row>
    <row r="63" spans="1:11" x14ac:dyDescent="0.25">
      <c r="A63" s="13"/>
      <c r="B63" s="13"/>
      <c r="C63" s="13"/>
      <c r="D63" s="13"/>
      <c r="E63" s="13"/>
      <c r="F63" s="13" t="s">
        <v>53</v>
      </c>
      <c r="G63" s="13"/>
      <c r="H63" s="14">
        <v>3631.66</v>
      </c>
      <c r="I63" s="8">
        <v>3900</v>
      </c>
      <c r="J63" s="19">
        <v>4000</v>
      </c>
      <c r="K63" s="15"/>
    </row>
    <row r="64" spans="1:11" x14ac:dyDescent="0.25">
      <c r="A64" s="13"/>
      <c r="B64" s="13"/>
      <c r="C64" s="13"/>
      <c r="D64" s="13"/>
      <c r="E64" s="13"/>
      <c r="F64" s="13" t="s">
        <v>125</v>
      </c>
      <c r="G64" s="13"/>
      <c r="H64" s="14">
        <v>3582.94</v>
      </c>
      <c r="I64" s="8">
        <v>3900</v>
      </c>
      <c r="J64" s="19">
        <v>4000</v>
      </c>
      <c r="K64" s="15"/>
    </row>
    <row r="65" spans="1:11" x14ac:dyDescent="0.25">
      <c r="A65" s="13"/>
      <c r="B65" s="13"/>
      <c r="C65" s="13"/>
      <c r="D65" s="13"/>
      <c r="E65" s="13"/>
      <c r="F65" s="13" t="s">
        <v>54</v>
      </c>
      <c r="G65" s="13"/>
      <c r="H65" s="14">
        <v>245.58</v>
      </c>
      <c r="I65" s="8">
        <v>300</v>
      </c>
      <c r="J65" s="19">
        <v>400</v>
      </c>
      <c r="K65" s="15"/>
    </row>
    <row r="66" spans="1:11" x14ac:dyDescent="0.25">
      <c r="A66" s="13"/>
      <c r="B66" s="13"/>
      <c r="C66" s="13"/>
      <c r="D66" s="13"/>
      <c r="E66" s="13"/>
      <c r="F66" s="13" t="s">
        <v>131</v>
      </c>
      <c r="G66" s="13"/>
      <c r="H66" s="14">
        <v>466.86</v>
      </c>
      <c r="I66" s="8">
        <v>550</v>
      </c>
      <c r="J66" s="19">
        <v>800</v>
      </c>
      <c r="K66" s="15"/>
    </row>
    <row r="67" spans="1:11" ht="15.75" thickBot="1" x14ac:dyDescent="0.3">
      <c r="A67" s="13"/>
      <c r="B67" s="13"/>
      <c r="C67" s="13"/>
      <c r="D67" s="13"/>
      <c r="E67" s="13"/>
      <c r="F67" s="13" t="s">
        <v>132</v>
      </c>
      <c r="G67" s="13"/>
      <c r="H67" s="1">
        <v>2380.15</v>
      </c>
      <c r="I67" s="9">
        <v>3000</v>
      </c>
      <c r="J67" s="20">
        <v>3000</v>
      </c>
      <c r="K67" s="15"/>
    </row>
    <row r="68" spans="1:11" x14ac:dyDescent="0.25">
      <c r="A68" s="13"/>
      <c r="B68" s="13"/>
      <c r="C68" s="13"/>
      <c r="D68" s="13"/>
      <c r="E68" s="13" t="s">
        <v>55</v>
      </c>
      <c r="F68" s="13"/>
      <c r="G68" s="13"/>
      <c r="H68" s="14">
        <f>ROUND(SUM(H61:H67),5)</f>
        <v>10307.19</v>
      </c>
      <c r="I68" s="8">
        <f t="shared" ref="I68:J68" si="9">ROUND(SUM(I61:I67),5)</f>
        <v>11750</v>
      </c>
      <c r="J68" s="8">
        <f t="shared" si="9"/>
        <v>12300</v>
      </c>
      <c r="K68" s="15"/>
    </row>
    <row r="69" spans="1:11" x14ac:dyDescent="0.25">
      <c r="A69" s="13"/>
      <c r="B69" s="13"/>
      <c r="C69" s="13"/>
      <c r="D69" s="13"/>
      <c r="E69" s="13" t="s">
        <v>56</v>
      </c>
      <c r="F69" s="13"/>
      <c r="G69" s="13"/>
      <c r="H69" s="14"/>
      <c r="I69" s="8"/>
      <c r="J69" s="19"/>
      <c r="K69" s="15"/>
    </row>
    <row r="70" spans="1:11" x14ac:dyDescent="0.25">
      <c r="A70" s="13"/>
      <c r="B70" s="13"/>
      <c r="C70" s="13"/>
      <c r="D70" s="13"/>
      <c r="E70" s="13"/>
      <c r="F70" s="13" t="s">
        <v>57</v>
      </c>
      <c r="G70" s="13"/>
      <c r="H70" s="14">
        <v>0</v>
      </c>
      <c r="I70" s="8">
        <v>1000</v>
      </c>
      <c r="J70" s="19">
        <v>1000</v>
      </c>
      <c r="K70" s="15"/>
    </row>
    <row r="71" spans="1:11" x14ac:dyDescent="0.25">
      <c r="A71" s="13"/>
      <c r="B71" s="13"/>
      <c r="C71" s="13"/>
      <c r="D71" s="13"/>
      <c r="E71" s="13"/>
      <c r="F71" s="13" t="s">
        <v>58</v>
      </c>
      <c r="G71" s="13"/>
      <c r="H71" s="14">
        <v>0</v>
      </c>
      <c r="I71" s="8">
        <v>300</v>
      </c>
      <c r="J71" s="19">
        <v>300</v>
      </c>
      <c r="K71" s="15"/>
    </row>
    <row r="72" spans="1:11" x14ac:dyDescent="0.25">
      <c r="A72" s="13"/>
      <c r="B72" s="13"/>
      <c r="C72" s="13"/>
      <c r="D72" s="13"/>
      <c r="E72" s="13"/>
      <c r="F72" s="13" t="s">
        <v>59</v>
      </c>
      <c r="G72" s="13"/>
      <c r="H72" s="14">
        <v>0</v>
      </c>
      <c r="I72" s="8">
        <v>600</v>
      </c>
      <c r="J72" s="19">
        <v>600</v>
      </c>
      <c r="K72" s="15"/>
    </row>
    <row r="73" spans="1:11" ht="15.75" thickBot="1" x14ac:dyDescent="0.3">
      <c r="A73" s="13"/>
      <c r="B73" s="13"/>
      <c r="C73" s="13"/>
      <c r="D73" s="13"/>
      <c r="E73" s="13"/>
      <c r="F73" s="13" t="s">
        <v>60</v>
      </c>
      <c r="G73" s="13"/>
      <c r="H73" s="1">
        <v>0</v>
      </c>
      <c r="I73" s="9">
        <v>400</v>
      </c>
      <c r="J73" s="20">
        <v>400</v>
      </c>
      <c r="K73" s="15"/>
    </row>
    <row r="74" spans="1:11" x14ac:dyDescent="0.25">
      <c r="A74" s="13"/>
      <c r="B74" s="13"/>
      <c r="C74" s="13"/>
      <c r="D74" s="13"/>
      <c r="E74" s="13" t="s">
        <v>61</v>
      </c>
      <c r="F74" s="13"/>
      <c r="G74" s="13"/>
      <c r="H74" s="14">
        <f>ROUND(SUM(H69:H73),5)</f>
        <v>0</v>
      </c>
      <c r="I74" s="8">
        <f t="shared" ref="I74:J74" si="10">ROUND(SUM(I69:I73),5)</f>
        <v>2300</v>
      </c>
      <c r="J74" s="8">
        <f t="shared" si="10"/>
        <v>2300</v>
      </c>
      <c r="K74" s="15"/>
    </row>
    <row r="75" spans="1:11" x14ac:dyDescent="0.25">
      <c r="A75" s="13"/>
      <c r="B75" s="13"/>
      <c r="C75" s="13"/>
      <c r="D75" s="13"/>
      <c r="E75" s="13" t="s">
        <v>62</v>
      </c>
      <c r="F75" s="13"/>
      <c r="G75" s="13"/>
      <c r="H75" s="14"/>
      <c r="I75" s="8"/>
      <c r="J75" s="19"/>
      <c r="K75" s="15"/>
    </row>
    <row r="76" spans="1:11" x14ac:dyDescent="0.25">
      <c r="A76" s="13"/>
      <c r="B76" s="13"/>
      <c r="C76" s="13"/>
      <c r="D76" s="13"/>
      <c r="E76" s="13"/>
      <c r="F76" s="13" t="s">
        <v>63</v>
      </c>
      <c r="G76" s="13"/>
      <c r="H76" s="14"/>
      <c r="I76" s="8"/>
      <c r="J76" s="19"/>
      <c r="K76" s="15"/>
    </row>
    <row r="77" spans="1:11" ht="15.75" thickBot="1" x14ac:dyDescent="0.3">
      <c r="A77" s="13"/>
      <c r="B77" s="13"/>
      <c r="C77" s="13"/>
      <c r="D77" s="13"/>
      <c r="E77" s="13"/>
      <c r="F77" s="13"/>
      <c r="G77" s="13" t="s">
        <v>64</v>
      </c>
      <c r="H77" s="1">
        <v>78750</v>
      </c>
      <c r="I77" s="9">
        <v>90000</v>
      </c>
      <c r="J77" s="20">
        <v>90000</v>
      </c>
      <c r="K77" s="15"/>
    </row>
    <row r="78" spans="1:11" x14ac:dyDescent="0.25">
      <c r="A78" s="13"/>
      <c r="B78" s="13"/>
      <c r="C78" s="13"/>
      <c r="D78" s="13"/>
      <c r="E78" s="13"/>
      <c r="F78" s="13" t="s">
        <v>65</v>
      </c>
      <c r="G78" s="13"/>
      <c r="H78" s="14">
        <f>ROUND(SUM(H76:H77),5)</f>
        <v>78750</v>
      </c>
      <c r="I78" s="8">
        <f t="shared" ref="I78:J78" si="11">ROUND(SUM(I76:I77),5)</f>
        <v>90000</v>
      </c>
      <c r="J78" s="8">
        <f t="shared" si="11"/>
        <v>90000</v>
      </c>
      <c r="K78" s="15"/>
    </row>
    <row r="79" spans="1:11" x14ac:dyDescent="0.25">
      <c r="A79" s="13"/>
      <c r="B79" s="13"/>
      <c r="C79" s="13"/>
      <c r="D79" s="13"/>
      <c r="E79" s="13"/>
      <c r="F79" s="13" t="s">
        <v>66</v>
      </c>
      <c r="G79" s="13"/>
      <c r="H79" s="14"/>
      <c r="I79" s="8"/>
      <c r="J79" s="19"/>
      <c r="K79" s="15"/>
    </row>
    <row r="80" spans="1:11" x14ac:dyDescent="0.25">
      <c r="A80" s="13"/>
      <c r="B80" s="13"/>
      <c r="C80" s="13"/>
      <c r="D80" s="13"/>
      <c r="E80" s="13"/>
      <c r="F80" s="13"/>
      <c r="G80" s="13" t="s">
        <v>67</v>
      </c>
      <c r="H80" s="14">
        <v>35949</v>
      </c>
      <c r="I80" s="8">
        <v>47840</v>
      </c>
      <c r="J80" s="19">
        <v>54080</v>
      </c>
      <c r="K80" s="15"/>
    </row>
    <row r="81" spans="1:11" x14ac:dyDescent="0.25">
      <c r="A81" s="13"/>
      <c r="B81" s="13"/>
      <c r="C81" s="13"/>
      <c r="D81" s="13"/>
      <c r="E81" s="13"/>
      <c r="F81" s="13"/>
      <c r="G81" s="13" t="s">
        <v>68</v>
      </c>
      <c r="H81" s="14">
        <v>1506.5</v>
      </c>
      <c r="I81" s="8">
        <v>0</v>
      </c>
      <c r="J81" s="19">
        <v>0</v>
      </c>
      <c r="K81" s="15"/>
    </row>
    <row r="82" spans="1:11" x14ac:dyDescent="0.25">
      <c r="A82" s="13"/>
      <c r="B82" s="13"/>
      <c r="C82" s="13"/>
      <c r="D82" s="13"/>
      <c r="E82" s="13"/>
      <c r="F82" s="13"/>
      <c r="G82" s="13" t="s">
        <v>69</v>
      </c>
      <c r="H82" s="14">
        <v>5156</v>
      </c>
      <c r="I82" s="8">
        <v>0</v>
      </c>
      <c r="J82" s="19">
        <v>0</v>
      </c>
      <c r="K82" s="15"/>
    </row>
    <row r="83" spans="1:11" x14ac:dyDescent="0.25">
      <c r="A83" s="13"/>
      <c r="B83" s="13"/>
      <c r="C83" s="13"/>
      <c r="D83" s="13"/>
      <c r="E83" s="13"/>
      <c r="F83" s="13"/>
      <c r="G83" s="13" t="s">
        <v>70</v>
      </c>
      <c r="H83" s="14">
        <v>2208</v>
      </c>
      <c r="I83" s="8">
        <v>0</v>
      </c>
      <c r="J83" s="19">
        <v>0</v>
      </c>
      <c r="K83" s="15"/>
    </row>
    <row r="84" spans="1:11" x14ac:dyDescent="0.25">
      <c r="A84" s="13"/>
      <c r="B84" s="13"/>
      <c r="C84" s="13"/>
      <c r="D84" s="13"/>
      <c r="E84" s="13"/>
      <c r="F84" s="13"/>
      <c r="G84" s="13" t="s">
        <v>71</v>
      </c>
      <c r="H84" s="14">
        <v>2279.63</v>
      </c>
      <c r="I84" s="8">
        <v>3000</v>
      </c>
      <c r="J84" s="19">
        <v>4500</v>
      </c>
      <c r="K84" s="15"/>
    </row>
    <row r="85" spans="1:11" ht="15.75" thickBot="1" x14ac:dyDescent="0.3">
      <c r="A85" s="13"/>
      <c r="B85" s="13"/>
      <c r="C85" s="13"/>
      <c r="D85" s="13"/>
      <c r="E85" s="13"/>
      <c r="F85" s="13"/>
      <c r="G85" s="13" t="s">
        <v>72</v>
      </c>
      <c r="H85" s="1">
        <v>39468</v>
      </c>
      <c r="I85" s="9">
        <v>49920</v>
      </c>
      <c r="J85" s="20">
        <v>56160</v>
      </c>
      <c r="K85" s="15"/>
    </row>
    <row r="86" spans="1:11" x14ac:dyDescent="0.25">
      <c r="A86" s="13"/>
      <c r="B86" s="13"/>
      <c r="C86" s="13"/>
      <c r="D86" s="13"/>
      <c r="E86" s="13"/>
      <c r="F86" s="13" t="s">
        <v>73</v>
      </c>
      <c r="G86" s="13"/>
      <c r="H86" s="14">
        <f>ROUND(SUM(H79:H85),5)</f>
        <v>86567.13</v>
      </c>
      <c r="I86" s="8">
        <f t="shared" ref="I86:J86" si="12">ROUND(SUM(I79:I85),5)</f>
        <v>100760</v>
      </c>
      <c r="J86" s="8">
        <f t="shared" si="12"/>
        <v>114740</v>
      </c>
      <c r="K86" s="15"/>
    </row>
    <row r="87" spans="1:11" x14ac:dyDescent="0.25">
      <c r="A87" s="13"/>
      <c r="B87" s="13"/>
      <c r="C87" s="13"/>
      <c r="D87" s="13"/>
      <c r="E87" s="13"/>
      <c r="F87" s="13" t="s">
        <v>74</v>
      </c>
      <c r="G87" s="13"/>
      <c r="H87" s="14"/>
      <c r="I87" s="8"/>
      <c r="J87" s="19"/>
      <c r="K87" s="15"/>
    </row>
    <row r="88" spans="1:11" x14ac:dyDescent="0.25">
      <c r="A88" s="13"/>
      <c r="B88" s="13"/>
      <c r="C88" s="13"/>
      <c r="D88" s="13"/>
      <c r="E88" s="13"/>
      <c r="F88" s="13"/>
      <c r="G88" s="13" t="s">
        <v>75</v>
      </c>
      <c r="H88" s="14">
        <v>-21333.25</v>
      </c>
      <c r="I88" s="8">
        <v>-27852</v>
      </c>
      <c r="J88" s="19">
        <v>-28000</v>
      </c>
      <c r="K88" s="15"/>
    </row>
    <row r="89" spans="1:11" x14ac:dyDescent="0.25">
      <c r="A89" s="13"/>
      <c r="B89" s="13"/>
      <c r="C89" s="13"/>
      <c r="D89" s="13"/>
      <c r="E89" s="13"/>
      <c r="F89" s="13"/>
      <c r="G89" s="13" t="s">
        <v>76</v>
      </c>
      <c r="H89" s="14">
        <v>4114.8</v>
      </c>
      <c r="I89" s="8">
        <v>0</v>
      </c>
      <c r="J89" s="19">
        <v>0</v>
      </c>
      <c r="K89" s="15"/>
    </row>
    <row r="90" spans="1:11" x14ac:dyDescent="0.25">
      <c r="A90" s="13"/>
      <c r="B90" s="13"/>
      <c r="C90" s="13"/>
      <c r="D90" s="13"/>
      <c r="E90" s="13"/>
      <c r="F90" s="13"/>
      <c r="G90" s="13" t="s">
        <v>77</v>
      </c>
      <c r="H90" s="14">
        <v>1040</v>
      </c>
      <c r="I90" s="8">
        <v>0</v>
      </c>
      <c r="J90" s="19">
        <v>0</v>
      </c>
      <c r="K90" s="15"/>
    </row>
    <row r="91" spans="1:11" x14ac:dyDescent="0.25">
      <c r="A91" s="13"/>
      <c r="B91" s="13"/>
      <c r="C91" s="13"/>
      <c r="D91" s="13"/>
      <c r="E91" s="13"/>
      <c r="F91" s="13"/>
      <c r="G91" s="13" t="s">
        <v>78</v>
      </c>
      <c r="H91" s="14">
        <v>31535</v>
      </c>
      <c r="I91" s="8">
        <v>46000</v>
      </c>
      <c r="J91" s="19">
        <v>62400</v>
      </c>
      <c r="K91" s="15"/>
    </row>
    <row r="92" spans="1:11" x14ac:dyDescent="0.25">
      <c r="A92" s="13"/>
      <c r="B92" s="13"/>
      <c r="C92" s="13"/>
      <c r="D92" s="13"/>
      <c r="E92" s="13"/>
      <c r="F92" s="13"/>
      <c r="G92" s="13" t="s">
        <v>79</v>
      </c>
      <c r="H92" s="14">
        <v>1760</v>
      </c>
      <c r="I92" s="8">
        <v>0</v>
      </c>
      <c r="J92" s="19">
        <v>0</v>
      </c>
      <c r="K92" s="15"/>
    </row>
    <row r="93" spans="1:11" ht="15.75" thickBot="1" x14ac:dyDescent="0.3">
      <c r="A93" s="13"/>
      <c r="B93" s="13"/>
      <c r="C93" s="13"/>
      <c r="D93" s="13"/>
      <c r="E93" s="13"/>
      <c r="F93" s="13"/>
      <c r="G93" s="13" t="s">
        <v>80</v>
      </c>
      <c r="H93" s="1">
        <v>457.5</v>
      </c>
      <c r="I93" s="9">
        <v>1200</v>
      </c>
      <c r="J93" s="20">
        <v>1800</v>
      </c>
      <c r="K93" s="15"/>
    </row>
    <row r="94" spans="1:11" x14ac:dyDescent="0.25">
      <c r="A94" s="13"/>
      <c r="B94" s="13"/>
      <c r="C94" s="13"/>
      <c r="D94" s="13"/>
      <c r="E94" s="13"/>
      <c r="F94" s="13" t="s">
        <v>81</v>
      </c>
      <c r="G94" s="13"/>
      <c r="H94" s="14">
        <f>ROUND(SUM(H87:H93),5)</f>
        <v>17574.05</v>
      </c>
      <c r="I94" s="8">
        <f t="shared" ref="I94:J94" si="13">ROUND(SUM(I87:I93),5)</f>
        <v>19348</v>
      </c>
      <c r="J94" s="8">
        <f t="shared" si="13"/>
        <v>36200</v>
      </c>
      <c r="K94" s="15"/>
    </row>
    <row r="95" spans="1:11" x14ac:dyDescent="0.25">
      <c r="A95" s="13"/>
      <c r="B95" s="13"/>
      <c r="C95" s="13"/>
      <c r="D95" s="13"/>
      <c r="E95" s="13"/>
      <c r="F95" s="13" t="s">
        <v>82</v>
      </c>
      <c r="G95" s="13"/>
      <c r="H95" s="14">
        <v>14200.76</v>
      </c>
      <c r="I95" s="8">
        <v>16500</v>
      </c>
      <c r="J95" s="19">
        <v>18500</v>
      </c>
      <c r="K95" s="15"/>
    </row>
    <row r="96" spans="1:11" ht="15.75" thickBot="1" x14ac:dyDescent="0.3">
      <c r="A96" s="13"/>
      <c r="B96" s="13"/>
      <c r="C96" s="13"/>
      <c r="D96" s="13"/>
      <c r="E96" s="13"/>
      <c r="F96" s="13" t="s">
        <v>83</v>
      </c>
      <c r="G96" s="13"/>
      <c r="H96" s="1">
        <v>1955.23</v>
      </c>
      <c r="I96" s="9">
        <v>2700</v>
      </c>
      <c r="J96" s="20">
        <v>2200</v>
      </c>
      <c r="K96" s="15"/>
    </row>
    <row r="97" spans="1:11" x14ac:dyDescent="0.25">
      <c r="A97" s="13"/>
      <c r="B97" s="13"/>
      <c r="C97" s="13"/>
      <c r="D97" s="13"/>
      <c r="E97" s="13" t="s">
        <v>84</v>
      </c>
      <c r="F97" s="13"/>
      <c r="G97" s="13"/>
      <c r="H97" s="14">
        <f>ROUND(H75+H78+H86+SUM(H94:H96),5)</f>
        <v>199047.17</v>
      </c>
      <c r="I97" s="8">
        <f t="shared" ref="I97:J97" si="14">ROUND(I75+I78+I86+SUM(I94:I96),5)</f>
        <v>229308</v>
      </c>
      <c r="J97" s="8">
        <f t="shared" si="14"/>
        <v>261640</v>
      </c>
      <c r="K97" s="15"/>
    </row>
    <row r="98" spans="1:11" x14ac:dyDescent="0.25">
      <c r="A98" s="13"/>
      <c r="B98" s="13"/>
      <c r="C98" s="13"/>
      <c r="D98" s="13"/>
      <c r="E98" s="13" t="s">
        <v>85</v>
      </c>
      <c r="F98" s="13"/>
      <c r="G98" s="13"/>
      <c r="H98" s="14"/>
      <c r="I98" s="8"/>
      <c r="J98" s="19"/>
      <c r="K98" s="15"/>
    </row>
    <row r="99" spans="1:11" x14ac:dyDescent="0.25">
      <c r="A99" s="13"/>
      <c r="B99" s="13"/>
      <c r="C99" s="13"/>
      <c r="D99" s="13"/>
      <c r="E99" s="13"/>
      <c r="F99" s="13" t="s">
        <v>86</v>
      </c>
      <c r="G99" s="13"/>
      <c r="H99" s="14">
        <v>58972.57</v>
      </c>
      <c r="I99" s="8">
        <v>75000</v>
      </c>
      <c r="J99" s="19">
        <v>65000</v>
      </c>
      <c r="K99" s="15"/>
    </row>
    <row r="100" spans="1:11" x14ac:dyDescent="0.25">
      <c r="A100" s="13"/>
      <c r="B100" s="13"/>
      <c r="C100" s="13"/>
      <c r="D100" s="13"/>
      <c r="E100" s="13"/>
      <c r="F100" s="13" t="s">
        <v>87</v>
      </c>
      <c r="G100" s="13"/>
      <c r="H100" s="14">
        <v>3025</v>
      </c>
      <c r="I100" s="8">
        <v>3325</v>
      </c>
      <c r="J100" s="19">
        <v>3625</v>
      </c>
      <c r="K100" s="15"/>
    </row>
    <row r="101" spans="1:11" x14ac:dyDescent="0.25">
      <c r="A101" s="13"/>
      <c r="B101" s="13"/>
      <c r="C101" s="13"/>
      <c r="D101" s="13"/>
      <c r="E101" s="13"/>
      <c r="F101" s="13" t="s">
        <v>88</v>
      </c>
      <c r="G101" s="13"/>
      <c r="H101" s="14">
        <v>3099.6</v>
      </c>
      <c r="I101" s="8">
        <v>6000</v>
      </c>
      <c r="J101" s="19">
        <v>3500</v>
      </c>
      <c r="K101" s="15"/>
    </row>
    <row r="102" spans="1:11" ht="15.75" thickBot="1" x14ac:dyDescent="0.3">
      <c r="A102" s="13"/>
      <c r="B102" s="13"/>
      <c r="C102" s="13"/>
      <c r="D102" s="13"/>
      <c r="E102" s="13"/>
      <c r="F102" s="13" t="s">
        <v>89</v>
      </c>
      <c r="G102" s="13"/>
      <c r="H102" s="1">
        <v>37384.129999999997</v>
      </c>
      <c r="I102" s="9">
        <v>41000</v>
      </c>
      <c r="J102" s="20">
        <v>45000</v>
      </c>
      <c r="K102" s="15"/>
    </row>
    <row r="103" spans="1:11" x14ac:dyDescent="0.25">
      <c r="A103" s="13"/>
      <c r="B103" s="13"/>
      <c r="C103" s="13"/>
      <c r="D103" s="13"/>
      <c r="E103" s="13" t="s">
        <v>90</v>
      </c>
      <c r="F103" s="13"/>
      <c r="G103" s="13"/>
      <c r="H103" s="14">
        <f>ROUND(SUM(H98:H102),5)</f>
        <v>102481.3</v>
      </c>
      <c r="I103" s="8">
        <f t="shared" ref="I103:J103" si="15">ROUND(SUM(I98:I102),5)</f>
        <v>125325</v>
      </c>
      <c r="J103" s="8">
        <f t="shared" si="15"/>
        <v>117125</v>
      </c>
      <c r="K103" s="15"/>
    </row>
    <row r="104" spans="1:11" x14ac:dyDescent="0.25">
      <c r="A104" s="13"/>
      <c r="B104" s="13"/>
      <c r="C104" s="13"/>
      <c r="D104" s="13"/>
      <c r="E104" s="13" t="s">
        <v>91</v>
      </c>
      <c r="F104" s="13"/>
      <c r="G104" s="13"/>
      <c r="H104" s="14"/>
      <c r="I104" s="8"/>
      <c r="J104" s="19"/>
      <c r="K104" s="15"/>
    </row>
    <row r="105" spans="1:11" x14ac:dyDescent="0.25">
      <c r="A105" s="13"/>
      <c r="B105" s="13"/>
      <c r="C105" s="13"/>
      <c r="D105" s="13"/>
      <c r="E105" s="13"/>
      <c r="F105" s="13" t="s">
        <v>92</v>
      </c>
      <c r="G105" s="13"/>
      <c r="H105" s="14">
        <v>3167.16</v>
      </c>
      <c r="I105" s="8">
        <v>3700</v>
      </c>
      <c r="J105" s="19">
        <v>4500</v>
      </c>
      <c r="K105" s="15"/>
    </row>
    <row r="106" spans="1:11" x14ac:dyDescent="0.25">
      <c r="A106" s="13"/>
      <c r="B106" s="13"/>
      <c r="C106" s="13"/>
      <c r="D106" s="13"/>
      <c r="E106" s="13"/>
      <c r="F106" s="13" t="s">
        <v>93</v>
      </c>
      <c r="G106" s="13"/>
      <c r="H106" s="14">
        <v>13542.37</v>
      </c>
      <c r="I106" s="8">
        <v>15500</v>
      </c>
      <c r="J106" s="19">
        <v>18000</v>
      </c>
      <c r="K106" s="15"/>
    </row>
    <row r="107" spans="1:11" ht="15.75" thickBot="1" x14ac:dyDescent="0.3">
      <c r="A107" s="13"/>
      <c r="B107" s="13"/>
      <c r="C107" s="13"/>
      <c r="D107" s="13"/>
      <c r="E107" s="13"/>
      <c r="F107" s="13" t="s">
        <v>94</v>
      </c>
      <c r="G107" s="13"/>
      <c r="H107" s="1">
        <v>2150.46</v>
      </c>
      <c r="I107" s="9">
        <v>2170</v>
      </c>
      <c r="J107" s="20">
        <v>2500</v>
      </c>
      <c r="K107" s="15"/>
    </row>
    <row r="108" spans="1:11" x14ac:dyDescent="0.25">
      <c r="A108" s="13"/>
      <c r="B108" s="13"/>
      <c r="C108" s="13"/>
      <c r="D108" s="13"/>
      <c r="E108" s="13" t="s">
        <v>95</v>
      </c>
      <c r="F108" s="13"/>
      <c r="G108" s="13"/>
      <c r="H108" s="14">
        <f>ROUND(SUM(H104:H107),5)</f>
        <v>18859.990000000002</v>
      </c>
      <c r="I108" s="8">
        <f t="shared" ref="I108:J108" si="16">ROUND(SUM(I104:I107),5)</f>
        <v>21370</v>
      </c>
      <c r="J108" s="8">
        <f t="shared" si="16"/>
        <v>25000</v>
      </c>
      <c r="K108" s="15"/>
    </row>
    <row r="109" spans="1:11" x14ac:dyDescent="0.25">
      <c r="A109" s="13"/>
      <c r="B109" s="13"/>
      <c r="C109" s="13"/>
      <c r="D109" s="13"/>
      <c r="E109" s="13" t="s">
        <v>96</v>
      </c>
      <c r="F109" s="13"/>
      <c r="G109" s="13"/>
      <c r="H109" s="14"/>
      <c r="I109" s="8"/>
      <c r="J109" s="19"/>
      <c r="K109" s="15"/>
    </row>
    <row r="110" spans="1:11" x14ac:dyDescent="0.25">
      <c r="A110" s="13"/>
      <c r="B110" s="13"/>
      <c r="C110" s="13"/>
      <c r="D110" s="13"/>
      <c r="E110" s="13"/>
      <c r="F110" s="13" t="s">
        <v>133</v>
      </c>
      <c r="G110" s="13"/>
      <c r="H110" s="14">
        <v>480</v>
      </c>
      <c r="I110" s="8">
        <v>800</v>
      </c>
      <c r="J110" s="19">
        <v>2400</v>
      </c>
      <c r="K110" s="15"/>
    </row>
    <row r="111" spans="1:11" x14ac:dyDescent="0.25">
      <c r="A111" s="13"/>
      <c r="B111" s="13"/>
      <c r="C111" s="13"/>
      <c r="D111" s="13"/>
      <c r="E111" s="13"/>
      <c r="F111" s="13" t="s">
        <v>97</v>
      </c>
      <c r="G111" s="13"/>
      <c r="H111" s="14">
        <v>2601.77</v>
      </c>
      <c r="I111" s="8">
        <v>4000</v>
      </c>
      <c r="J111" s="19">
        <v>3000</v>
      </c>
      <c r="K111" s="15"/>
    </row>
    <row r="112" spans="1:11" x14ac:dyDescent="0.25">
      <c r="A112" s="13"/>
      <c r="B112" s="13"/>
      <c r="C112" s="13"/>
      <c r="D112" s="13"/>
      <c r="E112" s="13"/>
      <c r="F112" s="13" t="s">
        <v>98</v>
      </c>
      <c r="G112" s="13"/>
      <c r="H112" s="14">
        <v>633</v>
      </c>
      <c r="I112" s="8">
        <v>700</v>
      </c>
      <c r="J112" s="19">
        <v>800</v>
      </c>
      <c r="K112" s="15"/>
    </row>
    <row r="113" spans="1:11" x14ac:dyDescent="0.25">
      <c r="A113" s="13"/>
      <c r="B113" s="13"/>
      <c r="C113" s="13"/>
      <c r="D113" s="13"/>
      <c r="E113" s="13"/>
      <c r="F113" s="13" t="s">
        <v>99</v>
      </c>
      <c r="G113" s="13"/>
      <c r="H113" s="14">
        <v>117.08</v>
      </c>
      <c r="I113" s="8">
        <v>500</v>
      </c>
      <c r="J113" s="19">
        <v>3000</v>
      </c>
      <c r="K113" s="15"/>
    </row>
    <row r="114" spans="1:11" x14ac:dyDescent="0.25">
      <c r="A114" s="13"/>
      <c r="B114" s="13"/>
      <c r="C114" s="13"/>
      <c r="D114" s="13"/>
      <c r="E114" s="13"/>
      <c r="F114" s="13" t="s">
        <v>100</v>
      </c>
      <c r="G114" s="13"/>
      <c r="H114" s="14">
        <v>3540.19</v>
      </c>
      <c r="I114" s="8">
        <v>4600</v>
      </c>
      <c r="J114" s="19">
        <v>4000</v>
      </c>
      <c r="K114" s="15"/>
    </row>
    <row r="115" spans="1:11" x14ac:dyDescent="0.25">
      <c r="A115" s="13"/>
      <c r="B115" s="13"/>
      <c r="C115" s="13"/>
      <c r="D115" s="13"/>
      <c r="E115" s="13"/>
      <c r="F115" s="13" t="s">
        <v>101</v>
      </c>
      <c r="G115" s="13"/>
      <c r="H115" s="14">
        <v>4175.66</v>
      </c>
      <c r="I115" s="8">
        <v>5500</v>
      </c>
      <c r="J115" s="19">
        <v>5500</v>
      </c>
      <c r="K115" s="15"/>
    </row>
    <row r="116" spans="1:11" x14ac:dyDescent="0.25">
      <c r="A116" s="13"/>
      <c r="B116" s="13"/>
      <c r="C116" s="13"/>
      <c r="D116" s="13"/>
      <c r="E116" s="13"/>
      <c r="F116" s="13" t="s">
        <v>102</v>
      </c>
      <c r="G116" s="13"/>
      <c r="H116" s="14">
        <v>10213.94</v>
      </c>
      <c r="I116" s="8">
        <v>13000</v>
      </c>
      <c r="J116" s="19">
        <v>13000</v>
      </c>
      <c r="K116" s="15"/>
    </row>
    <row r="117" spans="1:11" x14ac:dyDescent="0.25">
      <c r="A117" s="13"/>
      <c r="B117" s="13"/>
      <c r="C117" s="13"/>
      <c r="D117" s="13"/>
      <c r="E117" s="13"/>
      <c r="F117" s="13" t="s">
        <v>103</v>
      </c>
      <c r="G117" s="13"/>
      <c r="H117" s="14">
        <v>4955.43</v>
      </c>
      <c r="I117" s="8">
        <v>8000</v>
      </c>
      <c r="J117" s="19">
        <v>8000</v>
      </c>
      <c r="K117" s="15"/>
    </row>
    <row r="118" spans="1:11" x14ac:dyDescent="0.25">
      <c r="A118" s="13"/>
      <c r="B118" s="13"/>
      <c r="C118" s="13"/>
      <c r="D118" s="13"/>
      <c r="E118" s="13"/>
      <c r="F118" s="13" t="s">
        <v>104</v>
      </c>
      <c r="G118" s="13"/>
      <c r="H118" s="14">
        <v>25200</v>
      </c>
      <c r="I118" s="8">
        <v>25200</v>
      </c>
      <c r="J118" s="19">
        <v>25200</v>
      </c>
      <c r="K118" s="15"/>
    </row>
    <row r="119" spans="1:11" x14ac:dyDescent="0.25">
      <c r="A119" s="13"/>
      <c r="B119" s="13"/>
      <c r="C119" s="13"/>
      <c r="D119" s="13"/>
      <c r="E119" s="13"/>
      <c r="F119" s="13" t="s">
        <v>105</v>
      </c>
      <c r="G119" s="13"/>
      <c r="H119" s="14">
        <v>996.28</v>
      </c>
      <c r="I119" s="8">
        <v>1500</v>
      </c>
      <c r="J119" s="19">
        <v>1200</v>
      </c>
      <c r="K119" s="15"/>
    </row>
    <row r="120" spans="1:11" x14ac:dyDescent="0.25">
      <c r="A120" s="13"/>
      <c r="B120" s="13"/>
      <c r="C120" s="13"/>
      <c r="D120" s="13"/>
      <c r="E120" s="13"/>
      <c r="F120" s="13" t="s">
        <v>106</v>
      </c>
      <c r="G120" s="13"/>
      <c r="H120" s="14">
        <v>707.56</v>
      </c>
      <c r="I120" s="8">
        <v>1200</v>
      </c>
      <c r="J120" s="19">
        <v>1200</v>
      </c>
      <c r="K120" s="15"/>
    </row>
    <row r="121" spans="1:11" ht="15.75" thickBot="1" x14ac:dyDescent="0.3">
      <c r="A121" s="13"/>
      <c r="B121" s="13"/>
      <c r="C121" s="13"/>
      <c r="D121" s="13"/>
      <c r="E121" s="13"/>
      <c r="F121" s="13" t="s">
        <v>134</v>
      </c>
      <c r="G121" s="13"/>
      <c r="H121" s="1">
        <v>583.71</v>
      </c>
      <c r="I121" s="9">
        <v>1000</v>
      </c>
      <c r="J121" s="20">
        <v>1000</v>
      </c>
      <c r="K121" s="15"/>
    </row>
    <row r="122" spans="1:11" x14ac:dyDescent="0.25">
      <c r="A122" s="13"/>
      <c r="B122" s="13"/>
      <c r="C122" s="13"/>
      <c r="D122" s="13"/>
      <c r="E122" s="13" t="s">
        <v>107</v>
      </c>
      <c r="F122" s="13"/>
      <c r="G122" s="13"/>
      <c r="H122" s="14">
        <f>ROUND(SUM(H109:H121),5)</f>
        <v>54204.62</v>
      </c>
      <c r="I122" s="8">
        <f t="shared" ref="I122:J122" si="17">ROUND(SUM(I109:I121),5)</f>
        <v>66000</v>
      </c>
      <c r="J122" s="8">
        <f t="shared" si="17"/>
        <v>68300</v>
      </c>
      <c r="K122" s="14"/>
    </row>
    <row r="123" spans="1:11" x14ac:dyDescent="0.25">
      <c r="A123" s="13"/>
      <c r="B123" s="13"/>
      <c r="C123" s="13"/>
      <c r="D123" s="13"/>
      <c r="E123" s="13" t="s">
        <v>108</v>
      </c>
      <c r="F123" s="13"/>
      <c r="G123" s="13"/>
      <c r="H123" s="14">
        <v>39.89</v>
      </c>
      <c r="I123" s="8">
        <v>100</v>
      </c>
      <c r="J123" s="19">
        <v>100</v>
      </c>
      <c r="K123" s="15"/>
    </row>
    <row r="124" spans="1:11" x14ac:dyDescent="0.25">
      <c r="A124" s="13"/>
      <c r="B124" s="13"/>
      <c r="C124" s="13"/>
      <c r="D124" s="13"/>
      <c r="E124" s="13" t="s">
        <v>109</v>
      </c>
      <c r="F124" s="13"/>
      <c r="G124" s="13"/>
      <c r="H124" s="14">
        <v>44392.15</v>
      </c>
      <c r="I124" s="8">
        <v>45000</v>
      </c>
      <c r="J124" s="19">
        <v>50000</v>
      </c>
      <c r="K124" s="15"/>
    </row>
    <row r="125" spans="1:11" x14ac:dyDescent="0.25">
      <c r="A125" s="13"/>
      <c r="B125" s="13"/>
      <c r="C125" s="13"/>
      <c r="D125" s="13"/>
      <c r="E125" s="13" t="s">
        <v>110</v>
      </c>
      <c r="F125" s="13"/>
      <c r="G125" s="13"/>
      <c r="H125" s="14"/>
      <c r="I125" s="8"/>
      <c r="J125" s="19"/>
      <c r="K125" s="15"/>
    </row>
    <row r="126" spans="1:11" x14ac:dyDescent="0.25">
      <c r="A126" s="13"/>
      <c r="B126" s="13"/>
      <c r="C126" s="13"/>
      <c r="D126" s="13"/>
      <c r="E126" s="13"/>
      <c r="F126" s="13" t="s">
        <v>111</v>
      </c>
      <c r="G126" s="13"/>
      <c r="H126" s="14">
        <v>10292.879999999999</v>
      </c>
      <c r="I126" s="8">
        <v>11000</v>
      </c>
      <c r="J126" s="19">
        <v>10000</v>
      </c>
      <c r="K126" s="15"/>
    </row>
    <row r="127" spans="1:11" x14ac:dyDescent="0.25">
      <c r="A127" s="13"/>
      <c r="B127" s="13"/>
      <c r="C127" s="13"/>
      <c r="D127" s="13"/>
      <c r="E127" s="13"/>
      <c r="F127" s="13" t="s">
        <v>112</v>
      </c>
      <c r="G127" s="13"/>
      <c r="H127" s="14">
        <v>3369</v>
      </c>
      <c r="I127" s="8">
        <v>10000</v>
      </c>
      <c r="J127" s="19">
        <v>10000</v>
      </c>
      <c r="K127" s="15"/>
    </row>
    <row r="128" spans="1:11" x14ac:dyDescent="0.25">
      <c r="A128" s="13"/>
      <c r="B128" s="13"/>
      <c r="C128" s="13"/>
      <c r="D128" s="13"/>
      <c r="E128" s="13"/>
      <c r="F128" s="13" t="s">
        <v>113</v>
      </c>
      <c r="G128" s="13"/>
      <c r="H128" s="14">
        <v>8093.97</v>
      </c>
      <c r="I128" s="8">
        <v>10000</v>
      </c>
      <c r="J128" s="19">
        <v>10000</v>
      </c>
      <c r="K128" s="15"/>
    </row>
    <row r="129" spans="1:11" ht="15.75" thickBot="1" x14ac:dyDescent="0.3">
      <c r="A129" s="13"/>
      <c r="B129" s="13"/>
      <c r="C129" s="13"/>
      <c r="D129" s="13"/>
      <c r="E129" s="13"/>
      <c r="F129" s="13" t="s">
        <v>114</v>
      </c>
      <c r="G129" s="13"/>
      <c r="H129" s="1">
        <v>0</v>
      </c>
      <c r="I129" s="9">
        <v>0</v>
      </c>
      <c r="J129" s="20">
        <v>0</v>
      </c>
      <c r="K129" s="15"/>
    </row>
    <row r="130" spans="1:11" x14ac:dyDescent="0.25">
      <c r="A130" s="13"/>
      <c r="B130" s="13"/>
      <c r="C130" s="13"/>
      <c r="D130" s="13"/>
      <c r="E130" s="13" t="s">
        <v>115</v>
      </c>
      <c r="F130" s="13"/>
      <c r="G130" s="13"/>
      <c r="H130" s="14">
        <f>ROUND(SUM(H125:H129),5)</f>
        <v>21755.85</v>
      </c>
      <c r="I130" s="8">
        <f t="shared" ref="I130:J130" si="18">ROUND(SUM(I125:I129),5)</f>
        <v>31000</v>
      </c>
      <c r="J130" s="8">
        <f t="shared" si="18"/>
        <v>30000</v>
      </c>
      <c r="K130" s="15"/>
    </row>
    <row r="131" spans="1:11" x14ac:dyDescent="0.25">
      <c r="A131" s="13"/>
      <c r="B131" s="13"/>
      <c r="C131" s="13"/>
      <c r="D131" s="13"/>
      <c r="E131" s="13" t="s">
        <v>116</v>
      </c>
      <c r="F131" s="13"/>
      <c r="G131" s="13"/>
      <c r="H131" s="14">
        <v>1850</v>
      </c>
      <c r="I131" s="8">
        <v>2050</v>
      </c>
      <c r="J131" s="19">
        <v>2500</v>
      </c>
      <c r="K131" s="15"/>
    </row>
    <row r="132" spans="1:11" x14ac:dyDescent="0.25">
      <c r="A132" s="13"/>
      <c r="B132" s="13"/>
      <c r="C132" s="13"/>
      <c r="D132" s="13"/>
      <c r="E132" s="13" t="s">
        <v>117</v>
      </c>
      <c r="F132" s="13"/>
      <c r="G132" s="13"/>
      <c r="H132" s="14">
        <v>18510.98</v>
      </c>
      <c r="I132" s="8">
        <v>20000</v>
      </c>
      <c r="J132" s="19">
        <v>20000</v>
      </c>
      <c r="K132" s="15"/>
    </row>
    <row r="133" spans="1:11" x14ac:dyDescent="0.25">
      <c r="A133" s="13"/>
      <c r="B133" s="13"/>
      <c r="C133" s="13"/>
      <c r="D133" s="13"/>
      <c r="E133" s="13" t="s">
        <v>118</v>
      </c>
      <c r="F133" s="13"/>
      <c r="G133" s="13"/>
      <c r="H133" s="14">
        <v>883.68</v>
      </c>
      <c r="I133" s="8">
        <v>2000</v>
      </c>
      <c r="J133" s="19">
        <v>1000</v>
      </c>
      <c r="K133" s="15"/>
    </row>
    <row r="134" spans="1:11" x14ac:dyDescent="0.25">
      <c r="A134" s="13"/>
      <c r="B134" s="13"/>
      <c r="C134" s="13"/>
      <c r="D134" s="13"/>
      <c r="E134" s="13" t="s">
        <v>119</v>
      </c>
      <c r="F134" s="13"/>
      <c r="G134" s="13"/>
      <c r="H134" s="14">
        <v>63.35</v>
      </c>
      <c r="I134" s="8">
        <v>65</v>
      </c>
      <c r="J134" s="19">
        <v>0</v>
      </c>
      <c r="K134" s="15"/>
    </row>
    <row r="135" spans="1:11" ht="15.75" thickBot="1" x14ac:dyDescent="0.3">
      <c r="A135" s="13"/>
      <c r="B135" s="13"/>
      <c r="C135" s="13"/>
      <c r="D135" s="13"/>
      <c r="E135" s="13" t="s">
        <v>120</v>
      </c>
      <c r="F135" s="13"/>
      <c r="G135" s="13"/>
      <c r="H135" s="14">
        <v>9586.17</v>
      </c>
      <c r="I135" s="8">
        <v>10000</v>
      </c>
      <c r="J135" s="19">
        <v>10000</v>
      </c>
      <c r="K135" s="15"/>
    </row>
    <row r="136" spans="1:11" ht="15.75" thickBot="1" x14ac:dyDescent="0.3">
      <c r="A136" s="13"/>
      <c r="B136" s="13"/>
      <c r="C136" s="13"/>
      <c r="D136" s="13" t="s">
        <v>121</v>
      </c>
      <c r="E136" s="13"/>
      <c r="F136" s="13"/>
      <c r="G136" s="13"/>
      <c r="H136" s="3">
        <f>ROUND(SUM(H23:H23)+H29+H39+H46+H53+H60+H68+H74+H97+H103+H108+SUM(H122:H124)+SUM(H130:H135),5)</f>
        <v>598252.64</v>
      </c>
      <c r="I136" s="11">
        <f>ROUND(SUM(I23:I23)+I29+I39+I46+I53+I60+I68+I74+I97+I103+I108+SUM(I122:I124)+SUM(I130:I135),5)</f>
        <v>724868</v>
      </c>
      <c r="J136" s="11">
        <f>ROUND(SUM(J23:J23)+J29+J39+J46+J53+J60+J68+J74+J97+J103+J108+SUM(J122:J124)+SUM(J130:J135),5)</f>
        <v>751365</v>
      </c>
      <c r="K136" s="10"/>
    </row>
    <row r="137" spans="1:11" ht="15.75" thickBot="1" x14ac:dyDescent="0.3">
      <c r="A137" s="13"/>
      <c r="B137" s="13" t="s">
        <v>126</v>
      </c>
      <c r="C137" s="13"/>
      <c r="D137" s="13"/>
      <c r="E137" s="13"/>
      <c r="F137" s="13"/>
      <c r="G137" s="13"/>
      <c r="H137" s="16">
        <f>ROUND(H2+H22-H136,5)</f>
        <v>295376.01</v>
      </c>
      <c r="I137" s="18">
        <f>ROUND(I2+I22-I136,5)</f>
        <v>277335</v>
      </c>
      <c r="J137" s="18">
        <f>ROUND(J2+J22-J136,5)</f>
        <v>282435</v>
      </c>
      <c r="K137" s="15"/>
    </row>
    <row r="138" spans="1:11" ht="15.75" thickTop="1" x14ac:dyDescent="0.25"/>
  </sheetData>
  <phoneticPr fontId="9" type="noConversion"/>
  <pageMargins left="0.7" right="0.7" top="0.75" bottom="0.75" header="0.1" footer="0.3"/>
  <pageSetup orientation="portrait" r:id="rId1"/>
  <headerFooter>
    <oddHeader>&amp;L&amp;"Arial,Bold"&amp;8 10:01 AM
 06/09/22
 Accrual Basis&amp;C&amp;"Arial,Bold"&amp;12 Shasta Community Services District
&amp;14 2022-2023 Draft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438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4386" r:id="rId4" name="HEADER"/>
      </mc:Fallback>
    </mc:AlternateContent>
    <mc:AlternateContent xmlns:mc="http://schemas.openxmlformats.org/markup-compatibility/2006">
      <mc:Choice Requires="x14">
        <control shapeId="14438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438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 22</vt:lpstr>
      <vt:lpstr>6-15-22</vt:lpstr>
      <vt:lpstr>'6-15-22'!Print_Titles</vt:lpstr>
      <vt:lpstr>'Jun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Koeper</dc:creator>
  <cp:lastModifiedBy>Chris Koeper</cp:lastModifiedBy>
  <cp:lastPrinted>2022-06-10T17:18:27Z</cp:lastPrinted>
  <dcterms:created xsi:type="dcterms:W3CDTF">2019-12-13T15:18:58Z</dcterms:created>
  <dcterms:modified xsi:type="dcterms:W3CDTF">2022-07-25T20:08:23Z</dcterms:modified>
</cp:coreProperties>
</file>